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.В.В\Desktop\ОПОП СПО ППССЗ-2024-2027(2028)\1. Очная форма обучения\++ 54.02.06 Изо и черчение\"/>
    </mc:Choice>
  </mc:AlternateContent>
  <bookViews>
    <workbookView xWindow="285" yWindow="-270" windowWidth="16545" windowHeight="11010" tabRatio="952" activeTab="9"/>
  </bookViews>
  <sheets>
    <sheet name="Титульный лист" sheetId="5" r:id="rId1"/>
    <sheet name="График учебного процесса" sheetId="17" r:id="rId2"/>
    <sheet name="сводные данные побюджету времен" sheetId="18" r:id="rId3"/>
    <sheet name="Учебный план 1 курс" sheetId="25" r:id="rId4"/>
    <sheet name="Учебный план 2,3,4 курс" sheetId="7" r:id="rId5"/>
    <sheet name="1 курс_2024-25" sheetId="27" r:id="rId6"/>
    <sheet name="2 курс_2024-25 " sheetId="19" r:id="rId7"/>
    <sheet name="3 курс_2026-27" sheetId="20" r:id="rId8"/>
    <sheet name="4 курс 2027-2028" sheetId="24" r:id="rId9"/>
    <sheet name="Лист согласования (2)" sheetId="28" r:id="rId10"/>
  </sheets>
  <definedNames>
    <definedName name="_xlnm.Print_Area" localSheetId="5">'1 курс_2024-25'!$A$1:$BE$67</definedName>
    <definedName name="_xlnm.Print_Area" localSheetId="6">'2 курс_2024-25 '!$A$1:$BE$66</definedName>
    <definedName name="_xlnm.Print_Area" localSheetId="7">'3 курс_2026-27'!$A$1:$BD$69</definedName>
    <definedName name="_xlnm.Print_Area" localSheetId="8">'4 курс 2027-2028'!$A$1:$BD$65</definedName>
    <definedName name="_xlnm.Print_Area" localSheetId="1">'График учебного процесса'!$A$1:$BE$16</definedName>
    <definedName name="_xlnm.Print_Area" localSheetId="2">'сводные данные побюджету времен'!$A$1:$L$30</definedName>
    <definedName name="_xlnm.Print_Area" localSheetId="0">'Титульный лист'!$A$1:$J$36</definedName>
    <definedName name="_xlnm.Print_Area" localSheetId="4">'Учебный план 2,3,4 курс'!$A$2:$Q$77</definedName>
  </definedNames>
  <calcPr calcId="152511"/>
</workbook>
</file>

<file path=xl/calcChain.xml><?xml version="1.0" encoding="utf-8"?>
<calcChain xmlns="http://schemas.openxmlformats.org/spreadsheetml/2006/main">
  <c r="BE27" i="27" l="1"/>
  <c r="C23" i="27"/>
  <c r="BE23" i="27"/>
  <c r="D23" i="27"/>
  <c r="BE19" i="27"/>
  <c r="D19" i="27"/>
  <c r="C19" i="27"/>
  <c r="BE18" i="27"/>
  <c r="D18" i="27"/>
  <c r="C18" i="27"/>
  <c r="C16" i="27"/>
  <c r="BE16" i="27"/>
  <c r="D16" i="27"/>
  <c r="BE13" i="27"/>
  <c r="D13" i="27"/>
  <c r="C13" i="27"/>
  <c r="BE12" i="27"/>
  <c r="D12" i="27"/>
  <c r="C12" i="27"/>
  <c r="D27" i="27"/>
  <c r="C27" i="27"/>
  <c r="AJ8" i="27"/>
  <c r="AK8" i="27"/>
  <c r="BE26" i="27"/>
  <c r="D26" i="27"/>
  <c r="C26" i="27"/>
  <c r="BE25" i="27"/>
  <c r="D25" i="27"/>
  <c r="C25" i="27"/>
  <c r="BE24" i="27"/>
  <c r="D24" i="27"/>
  <c r="C24" i="27"/>
  <c r="BE14" i="27"/>
  <c r="D14" i="27"/>
  <c r="C14" i="27"/>
  <c r="BE22" i="27"/>
  <c r="D22" i="27"/>
  <c r="C22" i="27"/>
  <c r="BE21" i="27"/>
  <c r="D21" i="27"/>
  <c r="C21" i="27"/>
  <c r="BE20" i="27"/>
  <c r="D20" i="27"/>
  <c r="C20" i="27"/>
  <c r="BE17" i="27"/>
  <c r="D17" i="27"/>
  <c r="C17" i="27"/>
  <c r="BE15" i="27"/>
  <c r="D15" i="27"/>
  <c r="C15" i="27"/>
  <c r="BE11" i="27"/>
  <c r="D11" i="27"/>
  <c r="C11" i="27"/>
  <c r="BE10" i="27"/>
  <c r="D10" i="27"/>
  <c r="C10" i="27"/>
  <c r="AS8" i="27"/>
  <c r="AQ8" i="27"/>
  <c r="AP8" i="27"/>
  <c r="AO8" i="27"/>
  <c r="AN8" i="27"/>
  <c r="AM8" i="27"/>
  <c r="AL8" i="27"/>
  <c r="AI8" i="27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9" i="27" l="1"/>
  <c r="D8" i="27" s="1"/>
  <c r="BE8" i="27"/>
  <c r="C9" i="27"/>
  <c r="C8" i="27" l="1"/>
  <c r="H34" i="25" l="1"/>
  <c r="E34" i="25" s="1"/>
  <c r="H33" i="25"/>
  <c r="E33" i="25" s="1"/>
  <c r="H32" i="25"/>
  <c r="E32" i="25" s="1"/>
  <c r="H31" i="25"/>
  <c r="E31" i="25" s="1"/>
  <c r="H30" i="25"/>
  <c r="E30" i="25" s="1"/>
  <c r="H29" i="25"/>
  <c r="F29" i="25"/>
  <c r="E29" i="25"/>
  <c r="H28" i="25"/>
  <c r="F28" i="25"/>
  <c r="E28" i="25"/>
  <c r="H27" i="25"/>
  <c r="E27" i="25" s="1"/>
  <c r="F27" i="25"/>
  <c r="H25" i="25"/>
  <c r="E25" i="25" s="1"/>
  <c r="F25" i="25"/>
  <c r="H24" i="25"/>
  <c r="F24" i="25"/>
  <c r="E24" i="25"/>
  <c r="H22" i="25"/>
  <c r="E22" i="25" s="1"/>
  <c r="H21" i="25"/>
  <c r="F21" i="25"/>
  <c r="E21" i="25"/>
  <c r="H19" i="25"/>
  <c r="F19" i="25"/>
  <c r="E19" i="25"/>
  <c r="H18" i="25"/>
  <c r="E18" i="25" s="1"/>
  <c r="F18" i="25"/>
  <c r="H17" i="25"/>
  <c r="E17" i="25" s="1"/>
  <c r="F17" i="25"/>
  <c r="H16" i="25"/>
  <c r="F16" i="25"/>
  <c r="E16" i="25"/>
  <c r="H15" i="25"/>
  <c r="E15" i="25" s="1"/>
  <c r="H13" i="25"/>
  <c r="E13" i="25" s="1"/>
  <c r="H12" i="25"/>
  <c r="F12" i="25"/>
  <c r="Q8" i="25"/>
  <c r="P8" i="25"/>
  <c r="J8" i="25"/>
  <c r="I8" i="25"/>
  <c r="G8" i="25"/>
  <c r="D8" i="25"/>
  <c r="H8" i="25" l="1"/>
  <c r="F8" i="25"/>
  <c r="E12" i="25"/>
  <c r="E8" i="25" s="1"/>
  <c r="G56" i="7"/>
  <c r="BD25" i="24" l="1"/>
  <c r="C25" i="24"/>
  <c r="BD24" i="24"/>
  <c r="C24" i="24"/>
  <c r="B24" i="24"/>
  <c r="BD23" i="24"/>
  <c r="C23" i="24"/>
  <c r="B23" i="24"/>
  <c r="BD22" i="24"/>
  <c r="C22" i="24"/>
  <c r="B22" i="24"/>
  <c r="BD21" i="24"/>
  <c r="C21" i="24"/>
  <c r="B21" i="24"/>
  <c r="BD20" i="24"/>
  <c r="C20" i="24"/>
  <c r="B20" i="24"/>
  <c r="BD19" i="24"/>
  <c r="C19" i="24"/>
  <c r="B19" i="24"/>
  <c r="BD18" i="24"/>
  <c r="C18" i="24"/>
  <c r="B18" i="24"/>
  <c r="BD17" i="24"/>
  <c r="C17" i="24"/>
  <c r="B17" i="24"/>
  <c r="BD16" i="24"/>
  <c r="BD8" i="24" s="1"/>
  <c r="C16" i="24"/>
  <c r="B16" i="24"/>
  <c r="BD15" i="24"/>
  <c r="C15" i="24"/>
  <c r="B15" i="24"/>
  <c r="AN8" i="24"/>
  <c r="AM8" i="24"/>
  <c r="AL8" i="24"/>
  <c r="AG8" i="24"/>
  <c r="AD8" i="24"/>
  <c r="AC8" i="24"/>
  <c r="AB8" i="24"/>
  <c r="AA8" i="24"/>
  <c r="Z8" i="24"/>
  <c r="Y8" i="24"/>
  <c r="X8" i="24"/>
  <c r="W8" i="24"/>
  <c r="U8" i="24"/>
  <c r="S8" i="24"/>
  <c r="R8" i="24"/>
  <c r="Q8" i="24"/>
  <c r="P8" i="24"/>
  <c r="O8" i="24"/>
  <c r="N8" i="24"/>
  <c r="M8" i="24"/>
  <c r="L8" i="24"/>
  <c r="K8" i="24"/>
  <c r="J8" i="24"/>
  <c r="I8" i="24"/>
  <c r="H8" i="24"/>
  <c r="G8" i="24"/>
  <c r="F8" i="24"/>
  <c r="E8" i="24"/>
  <c r="C8" i="24" l="1"/>
  <c r="B8" i="24" s="1"/>
  <c r="O61" i="7"/>
  <c r="X8" i="20" l="1"/>
  <c r="Y8" i="20"/>
  <c r="Z8" i="20"/>
  <c r="AA8" i="20"/>
  <c r="AB8" i="20"/>
  <c r="AC8" i="20"/>
  <c r="AD8" i="20"/>
  <c r="AE8" i="20"/>
  <c r="AF8" i="20"/>
  <c r="AG8" i="20"/>
  <c r="AH8" i="20"/>
  <c r="AI8" i="20"/>
  <c r="AJ8" i="20"/>
  <c r="AK8" i="20"/>
  <c r="AL8" i="20"/>
  <c r="AM8" i="20"/>
  <c r="AN8" i="20"/>
  <c r="AO8" i="20"/>
  <c r="AP8" i="20"/>
  <c r="AQ8" i="20"/>
  <c r="AR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G36" i="7" l="1"/>
  <c r="M43" i="7"/>
  <c r="N43" i="7"/>
  <c r="O43" i="7"/>
  <c r="P43" i="7"/>
  <c r="Q43" i="7"/>
  <c r="M35" i="7" l="1"/>
  <c r="BD28" i="20" l="1"/>
  <c r="C28" i="20"/>
  <c r="B28" i="20"/>
  <c r="BD27" i="20"/>
  <c r="C27" i="20"/>
  <c r="B27" i="20"/>
  <c r="BD26" i="20"/>
  <c r="C26" i="20"/>
  <c r="B26" i="20"/>
  <c r="BD25" i="20"/>
  <c r="C25" i="20"/>
  <c r="B25" i="20"/>
  <c r="BD24" i="20"/>
  <c r="C24" i="20"/>
  <c r="B24" i="20"/>
  <c r="BD23" i="20"/>
  <c r="C23" i="20"/>
  <c r="B23" i="20"/>
  <c r="BD22" i="20"/>
  <c r="C22" i="20"/>
  <c r="B22" i="20"/>
  <c r="BD21" i="20"/>
  <c r="C21" i="20"/>
  <c r="B21" i="20"/>
  <c r="BD20" i="20"/>
  <c r="C20" i="20"/>
  <c r="B20" i="20"/>
  <c r="BD19" i="20"/>
  <c r="C19" i="20"/>
  <c r="B19" i="20"/>
  <c r="BD18" i="20"/>
  <c r="C18" i="20"/>
  <c r="B18" i="20"/>
  <c r="BD17" i="20"/>
  <c r="B17" i="20"/>
  <c r="BD16" i="20"/>
  <c r="C16" i="20"/>
  <c r="B16" i="20"/>
  <c r="BD15" i="20"/>
  <c r="C15" i="20"/>
  <c r="B15" i="20"/>
  <c r="BD14" i="20"/>
  <c r="C14" i="20"/>
  <c r="B14" i="20"/>
  <c r="BD13" i="20"/>
  <c r="C13" i="20"/>
  <c r="B13" i="20"/>
  <c r="BD12" i="20"/>
  <c r="C12" i="20"/>
  <c r="B12" i="20"/>
  <c r="BD11" i="20"/>
  <c r="C11" i="20"/>
  <c r="B11" i="20"/>
  <c r="BD10" i="20"/>
  <c r="C10" i="20"/>
  <c r="B10" i="20"/>
  <c r="BD9" i="20"/>
  <c r="C9" i="20"/>
  <c r="B9" i="20"/>
  <c r="W8" i="20"/>
  <c r="U8" i="20"/>
  <c r="D8" i="20"/>
  <c r="BE25" i="19"/>
  <c r="D25" i="19"/>
  <c r="C25" i="19"/>
  <c r="BE24" i="19"/>
  <c r="D24" i="19"/>
  <c r="C24" i="19"/>
  <c r="BE23" i="19"/>
  <c r="D23" i="19"/>
  <c r="C23" i="19"/>
  <c r="BE22" i="19"/>
  <c r="D22" i="19"/>
  <c r="C22" i="19"/>
  <c r="BE21" i="19"/>
  <c r="D21" i="19"/>
  <c r="C21" i="19"/>
  <c r="BE20" i="19"/>
  <c r="D20" i="19"/>
  <c r="C20" i="19"/>
  <c r="BE19" i="19"/>
  <c r="D19" i="19"/>
  <c r="C19" i="19"/>
  <c r="BE18" i="19"/>
  <c r="D18" i="19"/>
  <c r="C18" i="19"/>
  <c r="BE17" i="19"/>
  <c r="D17" i="19"/>
  <c r="C17" i="19"/>
  <c r="BE16" i="19"/>
  <c r="D16" i="19"/>
  <c r="C16" i="19"/>
  <c r="BE15" i="19"/>
  <c r="D15" i="19"/>
  <c r="C15" i="19"/>
  <c r="BE14" i="19"/>
  <c r="D14" i="19"/>
  <c r="C14" i="19"/>
  <c r="BE13" i="19"/>
  <c r="D13" i="19"/>
  <c r="C13" i="19"/>
  <c r="BE12" i="19"/>
  <c r="D12" i="19"/>
  <c r="C12" i="19"/>
  <c r="BE11" i="19"/>
  <c r="D11" i="19"/>
  <c r="C11" i="19"/>
  <c r="BE10" i="19"/>
  <c r="D10" i="19"/>
  <c r="C10" i="19"/>
  <c r="BE9" i="19"/>
  <c r="BE8" i="19" s="1"/>
  <c r="D9" i="19"/>
  <c r="C9" i="19"/>
  <c r="AR8" i="19"/>
  <c r="AQ8" i="19"/>
  <c r="AP8" i="19"/>
  <c r="AO8" i="19"/>
  <c r="AN8" i="19"/>
  <c r="AM8" i="19"/>
  <c r="AL8" i="19"/>
  <c r="AK8" i="19"/>
  <c r="AJ8" i="19"/>
  <c r="AI8" i="19"/>
  <c r="AH8" i="19"/>
  <c r="AG8" i="19"/>
  <c r="AF8" i="19"/>
  <c r="AE8" i="19"/>
  <c r="AD8" i="19"/>
  <c r="AC8" i="19"/>
  <c r="AB8" i="19"/>
  <c r="AA8" i="19"/>
  <c r="Z8" i="19"/>
  <c r="Y8" i="19"/>
  <c r="X8" i="19"/>
  <c r="U8" i="19"/>
  <c r="T8" i="19"/>
  <c r="S8" i="19"/>
  <c r="R8" i="19"/>
  <c r="Q8" i="19"/>
  <c r="P8" i="19"/>
  <c r="O8" i="19"/>
  <c r="N8" i="19"/>
  <c r="M8" i="19"/>
  <c r="L8" i="19"/>
  <c r="K8" i="19"/>
  <c r="J8" i="19"/>
  <c r="I8" i="19"/>
  <c r="H8" i="19"/>
  <c r="G8" i="19"/>
  <c r="F8" i="19"/>
  <c r="E8" i="19"/>
  <c r="C8" i="20" l="1"/>
  <c r="D8" i="19"/>
  <c r="C8" i="19"/>
  <c r="BD8" i="20"/>
  <c r="C59" i="7"/>
  <c r="C60" i="7"/>
  <c r="C58" i="7"/>
  <c r="C57" i="7"/>
  <c r="C56" i="7"/>
  <c r="G54" i="7"/>
  <c r="C54" i="7" s="1"/>
  <c r="D52" i="7"/>
  <c r="H43" i="7"/>
  <c r="G48" i="7"/>
  <c r="C48" i="7" s="1"/>
  <c r="B8" i="20" l="1"/>
  <c r="D36" i="7"/>
  <c r="D35" i="7" s="1"/>
  <c r="H22" i="7"/>
  <c r="D22" i="7" s="1"/>
  <c r="D28" i="7"/>
  <c r="G28" i="7"/>
  <c r="E28" i="7" s="1"/>
  <c r="C28" i="7" s="1"/>
  <c r="G27" i="7"/>
  <c r="C27" i="7" s="1"/>
  <c r="D27" i="7"/>
  <c r="L13" i="18" l="1"/>
  <c r="K13" i="18"/>
  <c r="J13" i="18"/>
  <c r="I13" i="18"/>
  <c r="G13" i="18"/>
  <c r="D19" i="7" l="1"/>
  <c r="D20" i="7"/>
  <c r="D16" i="7" l="1"/>
  <c r="D17" i="7"/>
  <c r="D23" i="7"/>
  <c r="D24" i="7"/>
  <c r="D25" i="7"/>
  <c r="D26" i="7"/>
  <c r="D29" i="7"/>
  <c r="D31" i="7"/>
  <c r="D32" i="7"/>
  <c r="D33" i="7"/>
  <c r="D14" i="7"/>
  <c r="K61" i="7"/>
  <c r="K60" i="7"/>
  <c r="K53" i="7" s="1"/>
  <c r="K43" i="7"/>
  <c r="J51" i="7"/>
  <c r="L43" i="7"/>
  <c r="M22" i="7"/>
  <c r="N22" i="7"/>
  <c r="O22" i="7"/>
  <c r="P22" i="7"/>
  <c r="Q22" i="7"/>
  <c r="L22" i="7"/>
  <c r="P53" i="7"/>
  <c r="Q53" i="7"/>
  <c r="M39" i="7"/>
  <c r="N39" i="7"/>
  <c r="O39" i="7"/>
  <c r="N35" i="7"/>
  <c r="P35" i="7"/>
  <c r="Q35" i="7"/>
  <c r="M18" i="7"/>
  <c r="N18" i="7"/>
  <c r="O18" i="7"/>
  <c r="P18" i="7"/>
  <c r="Q18" i="7"/>
  <c r="M13" i="7"/>
  <c r="N13" i="7"/>
  <c r="O13" i="7"/>
  <c r="P13" i="7"/>
  <c r="P12" i="7" s="1"/>
  <c r="Q13" i="7"/>
  <c r="G62" i="7"/>
  <c r="G50" i="7"/>
  <c r="G45" i="7"/>
  <c r="G46" i="7"/>
  <c r="G47" i="7"/>
  <c r="G44" i="7"/>
  <c r="G40" i="7"/>
  <c r="E32" i="7"/>
  <c r="G33" i="7"/>
  <c r="G31" i="7"/>
  <c r="E31" i="7" s="1"/>
  <c r="G24" i="7"/>
  <c r="G25" i="7"/>
  <c r="G26" i="7"/>
  <c r="G29" i="7"/>
  <c r="G23" i="7"/>
  <c r="G20" i="7"/>
  <c r="G19" i="7"/>
  <c r="G15" i="7"/>
  <c r="C15" i="7" s="1"/>
  <c r="G16" i="7"/>
  <c r="E16" i="7" s="1"/>
  <c r="C16" i="7" s="1"/>
  <c r="G17" i="7"/>
  <c r="C17" i="7" s="1"/>
  <c r="M12" i="7" l="1"/>
  <c r="N12" i="7"/>
  <c r="Q12" i="7"/>
  <c r="O12" i="7"/>
  <c r="G43" i="7"/>
  <c r="G61" i="7"/>
  <c r="C62" i="7"/>
  <c r="J43" i="7"/>
  <c r="D51" i="7"/>
  <c r="G22" i="7"/>
  <c r="K39" i="7"/>
  <c r="K35" i="7"/>
  <c r="J12" i="7"/>
  <c r="D60" i="7"/>
  <c r="D41" i="7"/>
  <c r="D39" i="7" s="1"/>
  <c r="J39" i="7"/>
  <c r="Q34" i="7"/>
  <c r="Q21" i="7" s="1"/>
  <c r="Q10" i="7" l="1"/>
  <c r="E24" i="7"/>
  <c r="E22" i="7" s="1"/>
  <c r="C45" i="7" l="1"/>
  <c r="C46" i="7"/>
  <c r="C44" i="7"/>
  <c r="C40" i="7"/>
  <c r="C24" i="7"/>
  <c r="C25" i="7"/>
  <c r="C26" i="7"/>
  <c r="C29" i="7"/>
  <c r="C23" i="7"/>
  <c r="C19" i="7"/>
  <c r="E20" i="7"/>
  <c r="C20" i="7" s="1"/>
  <c r="C47" i="7"/>
  <c r="E50" i="7"/>
  <c r="C32" i="7"/>
  <c r="C33" i="7"/>
  <c r="C50" i="7" l="1"/>
  <c r="E43" i="7"/>
  <c r="D50" i="7"/>
  <c r="D43" i="7" s="1"/>
  <c r="E39" i="7" l="1"/>
  <c r="E34" i="7" s="1"/>
  <c r="G39" i="7"/>
  <c r="P61" i="7" l="1"/>
  <c r="H39" i="7" l="1"/>
  <c r="C18" i="7" l="1"/>
  <c r="D18" i="7" s="1"/>
  <c r="E18" i="7"/>
  <c r="H18" i="7"/>
  <c r="G18" i="7"/>
  <c r="H13" i="7"/>
  <c r="L35" i="7"/>
  <c r="L39" i="7"/>
  <c r="M34" i="7"/>
  <c r="M21" i="7" s="1"/>
  <c r="M10" i="7" s="1"/>
  <c r="L53" i="7"/>
  <c r="L61" i="7"/>
  <c r="L13" i="7"/>
  <c r="G14" i="7"/>
  <c r="L18" i="7"/>
  <c r="L12" i="7" l="1"/>
  <c r="H12" i="7"/>
  <c r="C14" i="7"/>
  <c r="C13" i="7" s="1"/>
  <c r="D13" i="7" s="1"/>
  <c r="C36" i="7"/>
  <c r="G35" i="7"/>
  <c r="C53" i="7"/>
  <c r="O34" i="7"/>
  <c r="H34" i="7"/>
  <c r="L34" i="7"/>
  <c r="L21" i="7" s="1"/>
  <c r="L10" i="7" s="1"/>
  <c r="P34" i="7"/>
  <c r="P21" i="7" s="1"/>
  <c r="P10" i="7" s="1"/>
  <c r="N34" i="7"/>
  <c r="G13" i="7"/>
  <c r="E13" i="7" l="1"/>
  <c r="C35" i="7"/>
  <c r="C34" i="7" s="1"/>
  <c r="O21" i="7"/>
  <c r="O10" i="7" s="1"/>
  <c r="N21" i="7"/>
  <c r="N10" i="7" s="1"/>
  <c r="E21" i="7" l="1"/>
  <c r="E12" i="7" s="1"/>
  <c r="C31" i="7"/>
  <c r="C22" i="7" s="1"/>
  <c r="D34" i="7" l="1"/>
  <c r="C21" i="7"/>
  <c r="D12" i="7" l="1"/>
  <c r="G34" i="7"/>
  <c r="G21" i="7" l="1"/>
  <c r="G12" i="7" s="1"/>
  <c r="C67" i="7"/>
</calcChain>
</file>

<file path=xl/sharedStrings.xml><?xml version="1.0" encoding="utf-8"?>
<sst xmlns="http://schemas.openxmlformats.org/spreadsheetml/2006/main" count="749" uniqueCount="416">
  <si>
    <t>всего</t>
  </si>
  <si>
    <t>2 курс</t>
  </si>
  <si>
    <t>3 курс</t>
  </si>
  <si>
    <t>4 курс</t>
  </si>
  <si>
    <t xml:space="preserve">курсы              </t>
  </si>
  <si>
    <t>учебной практики</t>
  </si>
  <si>
    <t>экзаменов</t>
  </si>
  <si>
    <t>дифференцированных зачетов</t>
  </si>
  <si>
    <t>дисциплин и МДК</t>
  </si>
  <si>
    <t>Всего</t>
  </si>
  <si>
    <t>ГИА</t>
  </si>
  <si>
    <t>Государственная итоговая аттестация</t>
  </si>
  <si>
    <t>Утверждаю</t>
  </si>
  <si>
    <t>Преддипломная</t>
  </si>
  <si>
    <t xml:space="preserve">По профилю специальности </t>
  </si>
  <si>
    <t>Производственная практика</t>
  </si>
  <si>
    <t>Обучение по дисциплинам и междисциплинарным курсам</t>
  </si>
  <si>
    <t>Каникулы</t>
  </si>
  <si>
    <t>Всего           (по курсам)</t>
  </si>
  <si>
    <t xml:space="preserve">Промежуточная аттестация </t>
  </si>
  <si>
    <t>формы промежуточной аттестации</t>
  </si>
  <si>
    <t>курсовых работ (проектов)</t>
  </si>
  <si>
    <t>Литература</t>
  </si>
  <si>
    <t>История</t>
  </si>
  <si>
    <t>Математика</t>
  </si>
  <si>
    <t>Физическая культура</t>
  </si>
  <si>
    <t>ОГСЭ.00</t>
  </si>
  <si>
    <t>Общий гуманитарный и социально-экономический цикл</t>
  </si>
  <si>
    <t>Основы философии</t>
  </si>
  <si>
    <t>Иностранный язык</t>
  </si>
  <si>
    <t>ЕН.00</t>
  </si>
  <si>
    <t>Математический и общий естественонаучный цикл</t>
  </si>
  <si>
    <t>ОП.00</t>
  </si>
  <si>
    <t>Общепрофессиональные дисциплины</t>
  </si>
  <si>
    <t>Педагогика</t>
  </si>
  <si>
    <t>Психология</t>
  </si>
  <si>
    <t>Возрастная анатомия, физиология и гигиена</t>
  </si>
  <si>
    <t>Правовое обеспечение профессиональной деятельности</t>
  </si>
  <si>
    <t>Безопасность жизнедеятельности</t>
  </si>
  <si>
    <t>ПМ.00</t>
  </si>
  <si>
    <t>Профессиональные модули</t>
  </si>
  <si>
    <t>МДК.01.01</t>
  </si>
  <si>
    <t>ПМ.02</t>
  </si>
  <si>
    <t>МДК.02.01</t>
  </si>
  <si>
    <t>МДК.03.01</t>
  </si>
  <si>
    <t>ПМ.04</t>
  </si>
  <si>
    <t>МДК.04.01</t>
  </si>
  <si>
    <t>ПМ.05</t>
  </si>
  <si>
    <t>МДК.05.01</t>
  </si>
  <si>
    <t>МДК.03.02</t>
  </si>
  <si>
    <t>МДК.03.03</t>
  </si>
  <si>
    <t>МДК.03.04</t>
  </si>
  <si>
    <t>ОП.01</t>
  </si>
  <si>
    <t>ОП.02</t>
  </si>
  <si>
    <t>ОП.03</t>
  </si>
  <si>
    <t>ОП.04</t>
  </si>
  <si>
    <t>ОП.05</t>
  </si>
  <si>
    <t>ОП.06</t>
  </si>
  <si>
    <t>Русский язык</t>
  </si>
  <si>
    <t>ОГСЭ.01</t>
  </si>
  <si>
    <t>ОГСЭ.02</t>
  </si>
  <si>
    <t>ОГСЭ.03</t>
  </si>
  <si>
    <t>ОГСЭ.04</t>
  </si>
  <si>
    <t>ЕН.01</t>
  </si>
  <si>
    <t>ЕН.02</t>
  </si>
  <si>
    <t>ПМ.01</t>
  </si>
  <si>
    <t>ПМ.03</t>
  </si>
  <si>
    <t>Наименование циклов, дисциплин, профессиональных модулей, МДК, практик</t>
  </si>
  <si>
    <t>Психолого- педагогический практикум</t>
  </si>
  <si>
    <t>ОП.09</t>
  </si>
  <si>
    <t>ОП.12</t>
  </si>
  <si>
    <t xml:space="preserve">индекс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</si>
  <si>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лаборатор ных и практичес ких занятий</t>
  </si>
  <si>
    <t>География</t>
  </si>
  <si>
    <t xml:space="preserve"> </t>
  </si>
  <si>
    <t>ОП.07</t>
  </si>
  <si>
    <t>ОП.08</t>
  </si>
  <si>
    <t>МДК.03.05</t>
  </si>
  <si>
    <t>зачетов</t>
  </si>
  <si>
    <t>Учебная практика</t>
  </si>
  <si>
    <t>ПДП</t>
  </si>
  <si>
    <t>Всего часов в семестре</t>
  </si>
  <si>
    <t>Всего часов в неделю</t>
  </si>
  <si>
    <t>Вариативная часть цикла ОП</t>
  </si>
  <si>
    <t>МДК.03.06</t>
  </si>
  <si>
    <t>-,-,-,-,-,-,-,ДЗ</t>
  </si>
  <si>
    <t>-,-,-,ДЗ,-,-,-,-</t>
  </si>
  <si>
    <t>-,-,-,-,-,З,-,-</t>
  </si>
  <si>
    <t>-,-,-,-,-,-,ДЗ,-</t>
  </si>
  <si>
    <t>-,-,-,-,-,ДЗ,-,-</t>
  </si>
  <si>
    <t>З/ДЗ/Э</t>
  </si>
  <si>
    <t>УП.03</t>
  </si>
  <si>
    <t>ПП.03</t>
  </si>
  <si>
    <t xml:space="preserve">производственной практики  </t>
  </si>
  <si>
    <t>-,-,-,-,-,Э,-,-</t>
  </si>
  <si>
    <t>-,-,-,Э,-,-,-,-</t>
  </si>
  <si>
    <t>ОУД.01</t>
  </si>
  <si>
    <t>ОУД.02</t>
  </si>
  <si>
    <t>ОУД.03</t>
  </si>
  <si>
    <t>ОУД.04</t>
  </si>
  <si>
    <t>ОУД.05</t>
  </si>
  <si>
    <t>ОУД.06</t>
  </si>
  <si>
    <t>ОУД.07</t>
  </si>
  <si>
    <t>Информатика</t>
  </si>
  <si>
    <t>ОУД.08</t>
  </si>
  <si>
    <t>ОУД.09</t>
  </si>
  <si>
    <t>ОУД.10</t>
  </si>
  <si>
    <t>ОУД.11</t>
  </si>
  <si>
    <t>Вариативная часть циклов ППССЗ</t>
  </si>
  <si>
    <t>Всего часов обучения по циклам ППССЗ</t>
  </si>
  <si>
    <t>144</t>
  </si>
  <si>
    <t>Обязательная часть учебных циклов ППССЗ</t>
  </si>
  <si>
    <t>Профессиональный учебный цикл</t>
  </si>
  <si>
    <t>ОУД.12</t>
  </si>
  <si>
    <t>Консультации на одного обучающегося  в год - 4 часа</t>
  </si>
  <si>
    <t>-,-,З,З,З,З,З,ДЗ</t>
  </si>
  <si>
    <t>ОУД.13</t>
  </si>
  <si>
    <t>ОУД.14</t>
  </si>
  <si>
    <t>ПП.01.02</t>
  </si>
  <si>
    <t>УП.02</t>
  </si>
  <si>
    <t>Директор ГБПОУ  РО   "КамПК"</t>
  </si>
  <si>
    <t>___________________  Н.А.Гайдаенко</t>
  </si>
  <si>
    <t>-,-,ДЗ,-,-,-,-,-</t>
  </si>
  <si>
    <t>-,-,-,-,ДЗ,-,-,-</t>
  </si>
  <si>
    <t>4/27/13</t>
  </si>
  <si>
    <t>ОУД.15</t>
  </si>
  <si>
    <t>практика</t>
  </si>
  <si>
    <t>учебная</t>
  </si>
  <si>
    <t>производственная</t>
  </si>
  <si>
    <t>Работа обучающихся во взаимодействии с преподавателем</t>
  </si>
  <si>
    <t>занятия по дисциплинам и МДК</t>
  </si>
  <si>
    <t>В том числе</t>
  </si>
  <si>
    <t>Общий объём нагрузки, акад.ч.</t>
  </si>
  <si>
    <t>В т.ч. в форме практической подготовки</t>
  </si>
  <si>
    <t>Объём образовательной программы в академических часах</t>
  </si>
  <si>
    <t>всего по УД/МДК</t>
  </si>
  <si>
    <t>Производственная (Преддипломная практика)</t>
  </si>
  <si>
    <t>к    у    р    с</t>
  </si>
  <si>
    <t>сентябрь</t>
  </si>
  <si>
    <t>29 IX   5    X</t>
  </si>
  <si>
    <t>октябрь</t>
  </si>
  <si>
    <t>27 Х         2  XI</t>
  </si>
  <si>
    <t>ноябрь</t>
  </si>
  <si>
    <t>декабрь</t>
  </si>
  <si>
    <t>29 XII  4      I</t>
  </si>
  <si>
    <t>январь</t>
  </si>
  <si>
    <t>26   I     1    II</t>
  </si>
  <si>
    <t>февраль</t>
  </si>
  <si>
    <r>
      <t>23 II   1  III</t>
    </r>
    <r>
      <rPr>
        <b/>
        <sz val="10"/>
        <rFont val="Calibri"/>
        <family val="2"/>
        <charset val="204"/>
      </rPr>
      <t>*</t>
    </r>
  </si>
  <si>
    <t>март</t>
  </si>
  <si>
    <t>30 III   5   IV</t>
  </si>
  <si>
    <t>апрель</t>
  </si>
  <si>
    <t>27  IV   3   V</t>
  </si>
  <si>
    <t>май</t>
  </si>
  <si>
    <t>июнь</t>
  </si>
  <si>
    <t>29  VI 5 VII</t>
  </si>
  <si>
    <t>июль</t>
  </si>
  <si>
    <t xml:space="preserve">27   VII   2   VIII </t>
  </si>
  <si>
    <t>август</t>
  </si>
  <si>
    <r>
      <t>3</t>
    </r>
    <r>
      <rPr>
        <b/>
        <sz val="10"/>
        <rFont val="Calibri"/>
        <family val="2"/>
        <charset val="204"/>
      </rPr>
      <t>*</t>
    </r>
  </si>
  <si>
    <r>
      <t>2</t>
    </r>
    <r>
      <rPr>
        <b/>
        <sz val="10"/>
        <rFont val="Calibri"/>
        <family val="2"/>
        <charset val="204"/>
      </rPr>
      <t>*</t>
    </r>
  </si>
  <si>
    <r>
      <t>8</t>
    </r>
    <r>
      <rPr>
        <b/>
        <sz val="10"/>
        <rFont val="Calibri"/>
        <family val="2"/>
        <charset val="204"/>
      </rPr>
      <t>*</t>
    </r>
  </si>
  <si>
    <t>неделя</t>
  </si>
  <si>
    <t>К</t>
  </si>
  <si>
    <t>А</t>
  </si>
  <si>
    <t>У</t>
  </si>
  <si>
    <t>ОП</t>
  </si>
  <si>
    <t>П</t>
  </si>
  <si>
    <t>С</t>
  </si>
  <si>
    <t xml:space="preserve">Обозначения                                                             </t>
  </si>
  <si>
    <t xml:space="preserve">Теоретическое            обучение </t>
  </si>
  <si>
    <t>Учебная практика, проводимая непрерывно                                                          (концентрированно)</t>
  </si>
  <si>
    <t>Производственная практика,                    проводимая путем чередования с теоретическими занятиями (рассредоточено)</t>
  </si>
  <si>
    <t>Производственная практика  (по профилю специальности), проводимая      непрерывно                  (концентрированно)</t>
  </si>
  <si>
    <t>Промежуточная аттестация</t>
  </si>
  <si>
    <t xml:space="preserve">У                                                       </t>
  </si>
  <si>
    <t>2. Сводные данные по бюджету времени</t>
  </si>
  <si>
    <t xml:space="preserve">  Государственная (итоговая) аттестация</t>
  </si>
  <si>
    <t>17/22</t>
  </si>
  <si>
    <t>17/21</t>
  </si>
  <si>
    <t>0/1</t>
  </si>
  <si>
    <t>0/0</t>
  </si>
  <si>
    <t>14/17</t>
  </si>
  <si>
    <t>1/2</t>
  </si>
  <si>
    <t>1/6</t>
  </si>
  <si>
    <t>13/11</t>
  </si>
  <si>
    <t>1/1</t>
  </si>
  <si>
    <t>2/1</t>
  </si>
  <si>
    <t>-,-,-,-,-,-,-,-</t>
  </si>
  <si>
    <t>-,-,ДЗ,-,-,-,-,ДЗ</t>
  </si>
  <si>
    <t>Информатика и информационно-коммуникационные технологии в ПД</t>
  </si>
  <si>
    <t>Начертательная геометрия</t>
  </si>
  <si>
    <t>0/1/1</t>
  </si>
  <si>
    <t xml:space="preserve">  </t>
  </si>
  <si>
    <r>
      <t>-,-,-,Э*</t>
    </r>
    <r>
      <rPr>
        <sz val="11"/>
        <rFont val="Calibri"/>
        <family val="2"/>
        <charset val="204"/>
      </rPr>
      <t>¹</t>
    </r>
    <r>
      <rPr>
        <sz val="11"/>
        <rFont val="Arial Cyr"/>
        <charset val="204"/>
      </rPr>
      <t>,-,-,-,-</t>
    </r>
  </si>
  <si>
    <t>История изобразительного искусства</t>
  </si>
  <si>
    <t>Композиция</t>
  </si>
  <si>
    <t>-,-,-,-,-,-,-,Э</t>
  </si>
  <si>
    <r>
      <t>-,-,-,-,-,-,-,ДЗ</t>
    </r>
    <r>
      <rPr>
        <sz val="11"/>
        <rFont val="Calibri"/>
        <family val="2"/>
        <charset val="204"/>
      </rPr>
      <t>*¹</t>
    </r>
  </si>
  <si>
    <t>Досуговая деятельность</t>
  </si>
  <si>
    <t>Художественное оформление в школе</t>
  </si>
  <si>
    <t>Теоретические и методические основы преподавания изобразительного искусства в общеобразовательных организациях</t>
  </si>
  <si>
    <t>УП.01</t>
  </si>
  <si>
    <t xml:space="preserve">Производственная практика  (Практика пробных уроков по изобразительному искусству) </t>
  </si>
  <si>
    <t>Преподавание изобразительного искусства в общеобразовательных организациях</t>
  </si>
  <si>
    <t>Преподавание черчения в общеобразовательных организациях</t>
  </si>
  <si>
    <t>Теоретические и методические основы преподавания черчения в общеобразовательных организациях</t>
  </si>
  <si>
    <t xml:space="preserve">Учебная практика </t>
  </si>
  <si>
    <t>-,-,-,-,-,-,Э(К),-</t>
  </si>
  <si>
    <t>ПП.02</t>
  </si>
  <si>
    <t>Производственная практика (Практика пробных уроков черчения)</t>
  </si>
  <si>
    <t>Выполнение работ в области изобразительного, декоративно-прикладного искусства и черчения</t>
  </si>
  <si>
    <t>Основы выполнения графических работ</t>
  </si>
  <si>
    <t>Основы выполнения живописных работ</t>
  </si>
  <si>
    <t>Основы выполнения объемно-пластических работ</t>
  </si>
  <si>
    <t>Основы выполнения декоративно-прикладных и художественной обработки материалов</t>
  </si>
  <si>
    <t>Черчение</t>
  </si>
  <si>
    <t>-,-,-,-,-,-,-,Э(К)</t>
  </si>
  <si>
    <r>
      <t>-,-,ДЗ,ДЗ,-,Э*</t>
    </r>
    <r>
      <rPr>
        <sz val="11"/>
        <rFont val="Calibri"/>
        <family val="2"/>
        <charset val="204"/>
      </rPr>
      <t>²</t>
    </r>
    <r>
      <rPr>
        <sz val="11"/>
        <rFont val="Arial Cyr"/>
        <charset val="204"/>
      </rPr>
      <t>,ДЗ*</t>
    </r>
    <r>
      <rPr>
        <sz val="11"/>
        <rFont val="Calibri"/>
        <family val="2"/>
        <charset val="204"/>
      </rPr>
      <t>³</t>
    </r>
    <r>
      <rPr>
        <sz val="11"/>
        <rFont val="Arial Cyr"/>
        <charset val="204"/>
      </rPr>
      <t>,ДЗ</t>
    </r>
    <r>
      <rPr>
        <sz val="11"/>
        <rFont val="Calibri"/>
        <family val="2"/>
        <charset val="204"/>
      </rPr>
      <t>*⁴</t>
    </r>
  </si>
  <si>
    <r>
      <t>-,-,-,-,-,Э*</t>
    </r>
    <r>
      <rPr>
        <sz val="11"/>
        <rFont val="Calibri"/>
        <family val="2"/>
        <charset val="204"/>
      </rPr>
      <t>²</t>
    </r>
    <r>
      <rPr>
        <sz val="11"/>
        <rFont val="Arial Cyr"/>
        <charset val="204"/>
      </rPr>
      <t>,-,-</t>
    </r>
  </si>
  <si>
    <t>-,-,-,-,Э,-,-,-</t>
  </si>
  <si>
    <t>Основы пластической анатомии</t>
  </si>
  <si>
    <t>Учебная  практика (Пленер)</t>
  </si>
  <si>
    <t>Организация и проведение внеурочных мероприятий в области изобразительного, декоративно-прикладного искусства</t>
  </si>
  <si>
    <t>Методика организации внеурочной деятельности в области изобразительного и декоративно-прикладного искусства</t>
  </si>
  <si>
    <t>Дисциплины вариативной части</t>
  </si>
  <si>
    <t>МДК.04.02</t>
  </si>
  <si>
    <t>Методика организации дополнительного образования  в области изобразительного и декоративно-прикладного искусства</t>
  </si>
  <si>
    <t>УП.04</t>
  </si>
  <si>
    <t>ПП.04.01</t>
  </si>
  <si>
    <t>Учебная практика (Инструктивный лагерь)</t>
  </si>
  <si>
    <r>
      <t>П</t>
    </r>
    <r>
      <rPr>
        <sz val="14"/>
        <rFont val="Arial Cyr"/>
        <charset val="204"/>
      </rPr>
      <t>роизводственная практика (Практика по разработке и созданию художественно-эстетической среды образовательной организации)</t>
    </r>
  </si>
  <si>
    <t>Производственная практика( Практика внеурочной деятельности ( кружковая)</t>
  </si>
  <si>
    <t>ПП.04.02</t>
  </si>
  <si>
    <t>-,-,-,-,-ДЗ,-,-,-</t>
  </si>
  <si>
    <t>Производственная практика (Летняя)</t>
  </si>
  <si>
    <t>Методическое обеспечение реализации образовательных программ по изобразительному искусству и черчению</t>
  </si>
  <si>
    <t>Основы методической работы учителя изобразительного искусства и черчения</t>
  </si>
  <si>
    <t>20     VI сем</t>
  </si>
  <si>
    <t>МДК.05.02</t>
  </si>
  <si>
    <t>Введение в научно-исследовательскую деятельность</t>
  </si>
  <si>
    <t>УП.05</t>
  </si>
  <si>
    <t>Учебная практика (Учебно-методическая практика)</t>
  </si>
  <si>
    <t>-,-,-,-,-,-,З</t>
  </si>
  <si>
    <t>Производственная практика (Практика внеурочной деятельности ( кружковая))</t>
  </si>
  <si>
    <t xml:space="preserve"> 5/5/0</t>
  </si>
  <si>
    <t xml:space="preserve">    </t>
  </si>
  <si>
    <t>1. Программа базовой подготовки</t>
  </si>
  <si>
    <t>3 сем   17</t>
  </si>
  <si>
    <t>4 сем   21</t>
  </si>
  <si>
    <t>5 сем   15</t>
  </si>
  <si>
    <t>6 сем   20</t>
  </si>
  <si>
    <t>7 сем   15</t>
  </si>
  <si>
    <t>6 недель</t>
  </si>
  <si>
    <t>10 недель</t>
  </si>
  <si>
    <t>4 недели</t>
  </si>
  <si>
    <t xml:space="preserve">производственная практика (преддипломная) </t>
  </si>
  <si>
    <r>
      <t>-,-,-,-,-ДЗ*</t>
    </r>
    <r>
      <rPr>
        <sz val="11"/>
        <rFont val="Arial Cyr"/>
        <charset val="204"/>
      </rPr>
      <t>,-,-</t>
    </r>
  </si>
  <si>
    <t>Дисциплины</t>
  </si>
  <si>
    <t>Итого за год</t>
  </si>
  <si>
    <t>Всего в 1 сем</t>
  </si>
  <si>
    <r>
      <rPr>
        <b/>
        <sz val="10"/>
        <rFont val="Calibri"/>
        <family val="2"/>
        <charset val="204"/>
      </rPr>
      <t>*</t>
    </r>
    <r>
      <rPr>
        <b/>
        <sz val="10"/>
        <rFont val="Times New Roman"/>
        <family val="1"/>
        <charset val="204"/>
      </rPr>
      <t>23 II   1  III</t>
    </r>
  </si>
  <si>
    <r>
      <rPr>
        <b/>
        <sz val="10"/>
        <rFont val="Calibri"/>
        <family val="2"/>
        <charset val="204"/>
      </rPr>
      <t>*</t>
    </r>
    <r>
      <rPr>
        <b/>
        <sz val="10"/>
        <rFont val="Times New Roman"/>
        <family val="1"/>
        <charset val="204"/>
      </rPr>
      <t>27  IV   3   V</t>
    </r>
  </si>
  <si>
    <t>Всего во 2 сем</t>
  </si>
  <si>
    <t>Индекс</t>
  </si>
  <si>
    <r>
      <rPr>
        <b/>
        <sz val="10"/>
        <rFont val="Calibri"/>
        <family val="2"/>
        <charset val="204"/>
      </rPr>
      <t>*</t>
    </r>
    <r>
      <rPr>
        <b/>
        <sz val="10"/>
        <rFont val="Times New Roman"/>
        <family val="1"/>
        <charset val="204"/>
      </rPr>
      <t>3</t>
    </r>
  </si>
  <si>
    <r>
      <rPr>
        <b/>
        <sz val="10"/>
        <rFont val="Calibri"/>
        <family val="2"/>
        <charset val="204"/>
      </rPr>
      <t>*</t>
    </r>
    <r>
      <rPr>
        <b/>
        <sz val="10"/>
        <rFont val="Times New Roman"/>
        <family val="1"/>
        <charset val="204"/>
      </rPr>
      <t>2</t>
    </r>
  </si>
  <si>
    <r>
      <rPr>
        <b/>
        <sz val="10"/>
        <rFont val="Calibri"/>
        <family val="2"/>
        <charset val="204"/>
      </rPr>
      <t>*</t>
    </r>
    <r>
      <rPr>
        <b/>
        <sz val="10"/>
        <rFont val="Times New Roman"/>
        <family val="1"/>
        <charset val="204"/>
      </rPr>
      <t>4</t>
    </r>
  </si>
  <si>
    <r>
      <rPr>
        <b/>
        <sz val="10"/>
        <rFont val="Calibri"/>
        <family val="2"/>
        <charset val="204"/>
      </rPr>
      <t>*</t>
    </r>
    <r>
      <rPr>
        <b/>
        <sz val="10"/>
        <rFont val="Times New Roman"/>
        <family val="1"/>
        <charset val="204"/>
      </rPr>
      <t>8</t>
    </r>
  </si>
  <si>
    <t>Часов в неделю</t>
  </si>
  <si>
    <t>Обществознание</t>
  </si>
  <si>
    <t xml:space="preserve">История </t>
  </si>
  <si>
    <t>Физ культура</t>
  </si>
  <si>
    <t>Информатика и ИКТв ПД</t>
  </si>
  <si>
    <t>Возрастная анат, физ.и гигиена</t>
  </si>
  <si>
    <t>История ИЗО искусства</t>
  </si>
  <si>
    <t>ТиМОПИИвОО</t>
  </si>
  <si>
    <t>ОВГР</t>
  </si>
  <si>
    <t>МДК03.01</t>
  </si>
  <si>
    <t>ОВЖР</t>
  </si>
  <si>
    <t>МДК03.02</t>
  </si>
  <si>
    <t>ОВОПР</t>
  </si>
  <si>
    <t>МДК03.03</t>
  </si>
  <si>
    <t>ОВДПРи ХОМ</t>
  </si>
  <si>
    <t>МДК03.04</t>
  </si>
  <si>
    <t>МОВДвОИИиДПИ</t>
  </si>
  <si>
    <t xml:space="preserve"> - каникулы</t>
  </si>
  <si>
    <t>сессия</t>
  </si>
  <si>
    <t>*</t>
  </si>
  <si>
    <t>неделя с праздничными днями</t>
  </si>
  <si>
    <t>Осн. философии</t>
  </si>
  <si>
    <t>Ин язык</t>
  </si>
  <si>
    <t>Ист. ИЗО искусства</t>
  </si>
  <si>
    <t>Псих-пед практикум</t>
  </si>
  <si>
    <t>ПП.01</t>
  </si>
  <si>
    <t>ТиМОПЧвОО</t>
  </si>
  <si>
    <t>МОВДвОИИи       ДПИ</t>
  </si>
  <si>
    <t>МОДОвОИиДПИ</t>
  </si>
  <si>
    <t>Осн.мет.раб. учит. ИЗО черч</t>
  </si>
  <si>
    <t>Введение в НИД</t>
  </si>
  <si>
    <t>ОБЩИЕ</t>
  </si>
  <si>
    <t>ОБЖ</t>
  </si>
  <si>
    <t>По выбору из обязательных предметных областей</t>
  </si>
  <si>
    <t>-,-,-,ДЗ,-,-,-,ДЗ*⁴</t>
  </si>
  <si>
    <t>8 сем   11</t>
  </si>
  <si>
    <t>1.1. Дипломный проект</t>
  </si>
  <si>
    <t>Подготовка дипломного проекта с 18 мая по 14 июня (всего 4 нед)</t>
  </si>
  <si>
    <t>Защита дипломного проекта с 15 июня по 28 июня (всего 2 нед)</t>
  </si>
  <si>
    <t>4 нед.</t>
  </si>
  <si>
    <t>6 нед.</t>
  </si>
  <si>
    <t>Производственная практика (преддипломная)концентрированная</t>
  </si>
  <si>
    <t>Физика</t>
  </si>
  <si>
    <t>Биология</t>
  </si>
  <si>
    <t>Основы проектной деятельности</t>
  </si>
  <si>
    <t>ОУД.16</t>
  </si>
  <si>
    <t>самостоятельная учебная работа,ПА,  консультации</t>
  </si>
  <si>
    <t>-,-,-,-,-,Э(К),-,-</t>
  </si>
  <si>
    <t xml:space="preserve">Химия </t>
  </si>
  <si>
    <t>30 IX   6    X</t>
  </si>
  <si>
    <t>28 Х         3  XI</t>
  </si>
  <si>
    <t>30 XII  5      I</t>
  </si>
  <si>
    <t>27   I     2    II</t>
  </si>
  <si>
    <r>
      <rPr>
        <b/>
        <sz val="10"/>
        <rFont val="Calibri"/>
        <family val="2"/>
        <charset val="204"/>
      </rPr>
      <t>*</t>
    </r>
    <r>
      <rPr>
        <b/>
        <sz val="10"/>
        <rFont val="Times New Roman"/>
        <family val="1"/>
        <charset val="204"/>
      </rPr>
      <t>24 II   2  III</t>
    </r>
  </si>
  <si>
    <t>31 III   6   IV</t>
  </si>
  <si>
    <r>
      <rPr>
        <b/>
        <sz val="10"/>
        <rFont val="Calibri"/>
        <family val="2"/>
        <charset val="204"/>
      </rPr>
      <t>*</t>
    </r>
    <r>
      <rPr>
        <b/>
        <sz val="10"/>
        <rFont val="Times New Roman"/>
        <family val="1"/>
        <charset val="204"/>
      </rPr>
      <t>28  IV   4   V</t>
    </r>
  </si>
  <si>
    <t>30  VI 6 VII</t>
  </si>
  <si>
    <t xml:space="preserve">28   VII   3   VIII </t>
  </si>
  <si>
    <t>*4</t>
  </si>
  <si>
    <t>*3</t>
  </si>
  <si>
    <t>*5</t>
  </si>
  <si>
    <t>*9</t>
  </si>
  <si>
    <t>ПН</t>
  </si>
  <si>
    <t>ВТ</t>
  </si>
  <si>
    <t>СР</t>
  </si>
  <si>
    <t>ЧТ</t>
  </si>
  <si>
    <t>ПТ</t>
  </si>
  <si>
    <t>СБ</t>
  </si>
  <si>
    <t>правовое обесп. ПД</t>
  </si>
  <si>
    <t>БЖ</t>
  </si>
  <si>
    <t>Худож.оформ.в школе</t>
  </si>
  <si>
    <t>преддипломная практика</t>
  </si>
  <si>
    <t>каникулы</t>
  </si>
  <si>
    <t>Распределение обязательно (аудиторной) назрузки пок урсам и семестрам (часов в семестре)</t>
  </si>
  <si>
    <t>Наименование учебных предметов, курсов, дисциплин(модулей), практик и иных видов учебной деятельности</t>
  </si>
  <si>
    <t>Формы промежуточной аттестации</t>
  </si>
  <si>
    <t>в том числе в форме практической подготовки</t>
  </si>
  <si>
    <t>Трудоемкость</t>
  </si>
  <si>
    <t>последовательность и распределение учебной нагрузки по курсам и семестрам</t>
  </si>
  <si>
    <t>максимальная нагрузка</t>
  </si>
  <si>
    <t>учебные анятия</t>
  </si>
  <si>
    <t>учебные занятия и иные виды учебной деятельности</t>
  </si>
  <si>
    <t>промежут.аттест.</t>
  </si>
  <si>
    <t>1 курс</t>
  </si>
  <si>
    <t>1 сем.       17 нед.</t>
  </si>
  <si>
    <t>2 сем.      22 нед.</t>
  </si>
  <si>
    <t xml:space="preserve">3 сем.       </t>
  </si>
  <si>
    <t xml:space="preserve">4 сем.      </t>
  </si>
  <si>
    <t xml:space="preserve">5 сем.       </t>
  </si>
  <si>
    <t xml:space="preserve">6 сем.      </t>
  </si>
  <si>
    <t>в том числе</t>
  </si>
  <si>
    <t>обязат.</t>
  </si>
  <si>
    <t>вариатив</t>
  </si>
  <si>
    <t>урок, лекция</t>
  </si>
  <si>
    <t>практич., лаборат. занятия, семинары</t>
  </si>
  <si>
    <t>курсов.работа(проект)</t>
  </si>
  <si>
    <t>сам.работа</t>
  </si>
  <si>
    <t>консульт.</t>
  </si>
  <si>
    <t>ОД.00</t>
  </si>
  <si>
    <t>Общеобразовательный цикл</t>
  </si>
  <si>
    <t>ОУД.00</t>
  </si>
  <si>
    <t>Общеобразовательные учебные дисциплины: общие</t>
  </si>
  <si>
    <t>ПО Общественно-научные предметы</t>
  </si>
  <si>
    <t xml:space="preserve">Обществознание </t>
  </si>
  <si>
    <t>ПО Иностранные языки</t>
  </si>
  <si>
    <t>Иностранный ззык</t>
  </si>
  <si>
    <r>
      <t xml:space="preserve"> </t>
    </r>
    <r>
      <rPr>
        <b/>
        <sz val="14"/>
        <rFont val="Times New Roman"/>
        <family val="1"/>
        <charset val="204"/>
      </rPr>
      <t>ПО Математика и информатика</t>
    </r>
  </si>
  <si>
    <r>
      <t xml:space="preserve"> </t>
    </r>
    <r>
      <rPr>
        <b/>
        <sz val="14"/>
        <rFont val="Times New Roman"/>
        <family val="1"/>
        <charset val="204"/>
      </rPr>
      <t>ПО Физическая культура , экология и ОБЖ</t>
    </r>
  </si>
  <si>
    <t>Основы безопасности жизнедеятельности</t>
  </si>
  <si>
    <t>ПО Естественно-научные предметы</t>
  </si>
  <si>
    <t>Химия</t>
  </si>
  <si>
    <t>ОУД 14</t>
  </si>
  <si>
    <t>Родной язык</t>
  </si>
  <si>
    <t>Дополнительныеые предметы</t>
  </si>
  <si>
    <t>Изобразительное искусство</t>
  </si>
  <si>
    <t>ОУД.17</t>
  </si>
  <si>
    <r>
      <rPr>
        <b/>
        <sz val="10"/>
        <rFont val="Calibri"/>
        <family val="2"/>
        <charset val="204"/>
      </rPr>
      <t>*</t>
    </r>
    <r>
      <rPr>
        <b/>
        <sz val="10"/>
        <rFont val="Times New Roman"/>
        <family val="1"/>
        <charset val="204"/>
      </rPr>
      <t>26  IV   2   V</t>
    </r>
  </si>
  <si>
    <t>31 V 6 VI</t>
  </si>
  <si>
    <t>28  VI       4 VII</t>
  </si>
  <si>
    <t xml:space="preserve">26   VII   1   VIII </t>
  </si>
  <si>
    <t>8*</t>
  </si>
  <si>
    <t>29 III   4   IV</t>
  </si>
  <si>
    <t>0/7/2</t>
  </si>
  <si>
    <t>0/3/0</t>
  </si>
  <si>
    <t>3/16/9</t>
  </si>
  <si>
    <t>-,-,-,ДЗ,-,-,ДЗ,-</t>
  </si>
  <si>
    <r>
      <t>-,-,ДЗ,-,Э</t>
    </r>
    <r>
      <rPr>
        <sz val="11"/>
        <rFont val="Calibri"/>
        <family val="2"/>
        <charset val="204"/>
      </rPr>
      <t>,</t>
    </r>
    <r>
      <rPr>
        <sz val="6.6"/>
        <rFont val="Arial Cyr"/>
        <charset val="204"/>
      </rPr>
      <t>-</t>
    </r>
    <r>
      <rPr>
        <sz val="11"/>
        <rFont val="Arial Cyr"/>
        <charset val="204"/>
      </rPr>
      <t>,ДЗ</t>
    </r>
    <r>
      <rPr>
        <sz val="11"/>
        <rFont val="Calibri"/>
        <family val="2"/>
        <charset val="204"/>
      </rPr>
      <t>*³</t>
    </r>
    <r>
      <rPr>
        <sz val="11"/>
        <rFont val="Arial Cyr"/>
        <charset val="204"/>
      </rPr>
      <t>,ДЗ</t>
    </r>
    <r>
      <rPr>
        <sz val="11"/>
        <rFont val="Calibri"/>
        <family val="2"/>
        <charset val="204"/>
      </rPr>
      <t>*⁴</t>
    </r>
  </si>
  <si>
    <t>3/23/11</t>
  </si>
  <si>
    <t>И</t>
  </si>
  <si>
    <t>Э,2 сем.</t>
  </si>
  <si>
    <t>ДЗ, 2 сем</t>
  </si>
  <si>
    <t>ДЗ, 1 сем</t>
  </si>
  <si>
    <r>
      <t>ДЗ</t>
    </r>
    <r>
      <rPr>
        <sz val="14"/>
        <rFont val="Calibri"/>
        <family val="2"/>
        <charset val="204"/>
      </rPr>
      <t>¹, 2 сем</t>
    </r>
  </si>
  <si>
    <t>ДЗ¹, 2 сем</t>
  </si>
  <si>
    <t>З, 2 сем</t>
  </si>
  <si>
    <r>
      <t>Э</t>
    </r>
    <r>
      <rPr>
        <sz val="14"/>
        <rFont val="Calibri"/>
        <family val="2"/>
        <charset val="204"/>
      </rPr>
      <t>¹</t>
    </r>
    <r>
      <rPr>
        <sz val="14"/>
        <rFont val="Times New Roman"/>
        <family val="1"/>
        <charset val="204"/>
      </rPr>
      <t>,2 сем.</t>
    </r>
  </si>
  <si>
    <t>2, 3, 4 курсы</t>
  </si>
  <si>
    <t>5.      Календарный учебный график  Изобразительное искусство и черчение 2024-2028</t>
  </si>
  <si>
    <t>1 курс 2024-2025 уч.год</t>
  </si>
  <si>
    <t>1 курс 2024-2025 учебный год</t>
  </si>
  <si>
    <t xml:space="preserve"> 5.КАЛЕНДАРНЫЙ УЧЕБНЫЙ ГРАФИК 2024-2028</t>
  </si>
  <si>
    <t>2 курс 2025-2026 уч.год</t>
  </si>
  <si>
    <t>3 курс 2026-2027 уч.год</t>
  </si>
  <si>
    <t>5.    Календарный учебный график 2024-2028</t>
  </si>
  <si>
    <t>4 курс 2027-2028 уч.год</t>
  </si>
  <si>
    <t>1.      График учебного процесса 2024-2028 специальность 54.02.06 Изобразительное искусство и черчение</t>
  </si>
  <si>
    <r>
      <t xml:space="preserve">3. </t>
    </r>
    <r>
      <rPr>
        <b/>
        <sz val="15"/>
        <color rgb="FFFF0000"/>
        <rFont val="Arial Cyr"/>
        <charset val="204"/>
      </rPr>
      <t>План учебного процесса специальности 54.02.06 2025-2028уч.гг.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</si>
</sst>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0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 Cyr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i/>
      <sz val="10"/>
      <name val="Arial"/>
      <family val="2"/>
      <charset val="204"/>
    </font>
    <font>
      <b/>
      <sz val="12"/>
      <name val="Arial Cyr"/>
      <charset val="204"/>
    </font>
    <font>
      <b/>
      <i/>
      <sz val="12"/>
      <name val="Times New Roman"/>
      <family val="1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i/>
      <sz val="14"/>
      <name val="Arial Cyr"/>
      <charset val="204"/>
    </font>
    <font>
      <b/>
      <sz val="15"/>
      <name val="Arial Cyr"/>
      <charset val="204"/>
    </font>
    <font>
      <sz val="15"/>
      <name val="Arial Cyr"/>
      <charset val="204"/>
    </font>
    <font>
      <b/>
      <i/>
      <sz val="15"/>
      <name val="Arial Cyr"/>
      <charset val="204"/>
    </font>
    <font>
      <sz val="11"/>
      <name val="Arial Cyr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color rgb="FFFF0000"/>
      <name val="Arial Cyr"/>
      <charset val="204"/>
    </font>
    <font>
      <b/>
      <i/>
      <sz val="12"/>
      <name val="Arial Cyr"/>
      <charset val="204"/>
    </font>
    <font>
      <b/>
      <i/>
      <sz val="11"/>
      <name val="Arial Cyr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0"/>
      <color rgb="FFFF0000"/>
      <name val="Arial Cyr"/>
      <charset val="204"/>
    </font>
    <font>
      <b/>
      <sz val="10"/>
      <name val="Calibri"/>
      <family val="2"/>
      <charset val="204"/>
    </font>
    <font>
      <b/>
      <sz val="8"/>
      <name val="Arial"/>
      <family val="2"/>
      <charset val="204"/>
    </font>
    <font>
      <b/>
      <sz val="11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sz val="9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sz val="7"/>
      <name val="Arial"/>
      <family val="2"/>
      <charset val="204"/>
    </font>
    <font>
      <sz val="11"/>
      <name val="Calibri"/>
      <family val="2"/>
      <charset val="204"/>
    </font>
    <font>
      <b/>
      <i/>
      <sz val="15"/>
      <color rgb="FFFF0000"/>
      <name val="Arial Cyr"/>
      <charset val="204"/>
    </font>
    <font>
      <sz val="6.6"/>
      <name val="Arial Cyr"/>
      <charset val="204"/>
    </font>
    <font>
      <i/>
      <sz val="10"/>
      <name val="Arial Cyr"/>
      <charset val="204"/>
    </font>
    <font>
      <i/>
      <sz val="14"/>
      <name val="Arial Cyr"/>
      <charset val="204"/>
    </font>
    <font>
      <sz val="14"/>
      <color indexed="10"/>
      <name val="Arial Cyr"/>
      <charset val="204"/>
    </font>
    <font>
      <sz val="14"/>
      <color theme="1"/>
      <name val="Arial Cyr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20"/>
      <name val="Calibri"/>
      <family val="2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theme="1" tint="0.34998626667073579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8"/>
      <name val="Arial Cyr"/>
      <charset val="204"/>
    </font>
    <font>
      <sz val="14"/>
      <color rgb="FFFF0000"/>
      <name val="Arial Cyr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theme="9" tint="0.3999755851924192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sz val="12"/>
      <name val="Arial"/>
      <family val="2"/>
      <charset val="204"/>
    </font>
    <font>
      <sz val="10"/>
      <name val="Arial Cyr"/>
      <charset val="204"/>
    </font>
    <font>
      <b/>
      <i/>
      <sz val="11"/>
      <color rgb="FFFF0000"/>
      <name val="Arial Cyr"/>
      <charset val="204"/>
    </font>
    <font>
      <sz val="9"/>
      <name val="Arial"/>
      <family val="2"/>
      <charset val="204"/>
    </font>
    <font>
      <b/>
      <sz val="16"/>
      <color theme="1"/>
      <name val="Times New Roman"/>
      <family val="1"/>
      <charset val="204"/>
    </font>
    <font>
      <sz val="14"/>
      <name val="Calibri"/>
      <family val="2"/>
      <charset val="204"/>
    </font>
    <font>
      <b/>
      <sz val="15"/>
      <color rgb="FFFF0000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0" fillId="0" borderId="0"/>
    <xf numFmtId="0" fontId="74" fillId="0" borderId="0"/>
    <xf numFmtId="0" fontId="20" fillId="0" borderId="0"/>
  </cellStyleXfs>
  <cellXfs count="946">
    <xf numFmtId="0" fontId="0" fillId="0" borderId="0" xfId="0"/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9" fillId="0" borderId="0" xfId="0" applyFont="1" applyAlignment="1">
      <alignment horizontal="left" indent="3"/>
    </xf>
    <xf numFmtId="0" fontId="11" fillId="0" borderId="0" xfId="0" applyFont="1"/>
    <xf numFmtId="0" fontId="12" fillId="0" borderId="0" xfId="0" applyFont="1" applyAlignment="1">
      <alignment horizontal="left" indent="12"/>
    </xf>
    <xf numFmtId="0" fontId="6" fillId="0" borderId="0" xfId="0" applyFont="1"/>
    <xf numFmtId="0" fontId="10" fillId="0" borderId="0" xfId="0" applyFont="1" applyBorder="1" applyAlignment="1">
      <alignment horizontal="left"/>
    </xf>
    <xf numFmtId="0" fontId="2" fillId="0" borderId="27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7" fillId="0" borderId="30" xfId="0" applyFont="1" applyBorder="1" applyAlignment="1">
      <alignment vertical="center" wrapText="1"/>
    </xf>
    <xf numFmtId="0" fontId="13" fillId="0" borderId="33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7" fillId="0" borderId="16" xfId="0" applyFont="1" applyBorder="1" applyAlignment="1">
      <alignment vertical="center" wrapText="1"/>
    </xf>
    <xf numFmtId="0" fontId="13" fillId="0" borderId="18" xfId="0" applyFont="1" applyBorder="1" applyAlignment="1">
      <alignment horizontal="center" vertical="center" wrapText="1"/>
    </xf>
    <xf numFmtId="0" fontId="17" fillId="0" borderId="47" xfId="0" applyFont="1" applyBorder="1" applyAlignment="1">
      <alignment vertical="center" wrapText="1"/>
    </xf>
    <xf numFmtId="0" fontId="14" fillId="0" borderId="44" xfId="0" applyFont="1" applyBorder="1" applyAlignment="1">
      <alignment horizontal="center" vertical="center" wrapText="1"/>
    </xf>
    <xf numFmtId="0" fontId="17" fillId="0" borderId="25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49" fontId="13" fillId="0" borderId="23" xfId="0" applyNumberFormat="1" applyFont="1" applyBorder="1" applyAlignment="1">
      <alignment horizontal="center" vertical="center" wrapText="1"/>
    </xf>
    <xf numFmtId="0" fontId="3" fillId="0" borderId="0" xfId="0" applyFont="1"/>
    <xf numFmtId="0" fontId="14" fillId="0" borderId="30" xfId="0" applyFont="1" applyBorder="1" applyAlignment="1">
      <alignment vertical="center" wrapText="1"/>
    </xf>
    <xf numFmtId="0" fontId="14" fillId="0" borderId="47" xfId="0" applyFont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6" fillId="0" borderId="12" xfId="0" applyFont="1" applyFill="1" applyBorder="1" applyAlignment="1">
      <alignment vertical="center" wrapText="1"/>
    </xf>
    <xf numFmtId="0" fontId="16" fillId="0" borderId="13" xfId="0" applyFont="1" applyFill="1" applyBorder="1" applyAlignment="1">
      <alignment vertical="center" wrapText="1"/>
    </xf>
    <xf numFmtId="0" fontId="18" fillId="0" borderId="12" xfId="0" applyFont="1" applyFill="1" applyBorder="1" applyAlignment="1">
      <alignment vertical="center" wrapText="1"/>
    </xf>
    <xf numFmtId="0" fontId="18" fillId="0" borderId="13" xfId="0" applyFont="1" applyFill="1" applyBorder="1" applyAlignment="1">
      <alignment vertical="center" wrapText="1"/>
    </xf>
    <xf numFmtId="0" fontId="15" fillId="0" borderId="12" xfId="0" applyFont="1" applyFill="1" applyBorder="1" applyAlignment="1">
      <alignment vertical="center" wrapText="1"/>
    </xf>
    <xf numFmtId="0" fontId="0" fillId="0" borderId="47" xfId="0" applyBorder="1" applyAlignment="1">
      <alignment horizontal="center" vertical="center" wrapText="1"/>
    </xf>
    <xf numFmtId="0" fontId="20" fillId="0" borderId="0" xfId="1"/>
    <xf numFmtId="0" fontId="22" fillId="0" borderId="0" xfId="1" applyFont="1"/>
    <xf numFmtId="0" fontId="13" fillId="0" borderId="6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left" vertical="center" wrapText="1"/>
    </xf>
    <xf numFmtId="0" fontId="16" fillId="0" borderId="42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3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4" fillId="0" borderId="54" xfId="0" applyFont="1" applyBorder="1" applyAlignment="1">
      <alignment vertical="center" wrapText="1"/>
    </xf>
    <xf numFmtId="0" fontId="17" fillId="0" borderId="54" xfId="0" applyFont="1" applyBorder="1" applyAlignment="1">
      <alignment vertical="center" wrapText="1"/>
    </xf>
    <xf numFmtId="1" fontId="19" fillId="0" borderId="10" xfId="0" applyNumberFormat="1" applyFont="1" applyBorder="1" applyAlignment="1">
      <alignment horizontal="center" vertical="center" wrapText="1"/>
    </xf>
    <xf numFmtId="0" fontId="14" fillId="2" borderId="47" xfId="0" applyFont="1" applyFill="1" applyBorder="1" applyAlignment="1">
      <alignment vertical="center" wrapText="1"/>
    </xf>
    <xf numFmtId="0" fontId="14" fillId="2" borderId="25" xfId="0" applyFont="1" applyFill="1" applyBorder="1" applyAlignment="1">
      <alignment vertical="center" wrapText="1"/>
    </xf>
    <xf numFmtId="0" fontId="14" fillId="2" borderId="30" xfId="0" applyFont="1" applyFill="1" applyBorder="1" applyAlignment="1">
      <alignment vertical="center" wrapText="1"/>
    </xf>
    <xf numFmtId="0" fontId="17" fillId="2" borderId="47" xfId="0" applyFont="1" applyFill="1" applyBorder="1" applyAlignment="1">
      <alignment vertical="center" wrapText="1"/>
    </xf>
    <xf numFmtId="0" fontId="17" fillId="0" borderId="47" xfId="0" applyFont="1" applyBorder="1" applyAlignment="1">
      <alignment horizontal="left" vertical="center" wrapText="1"/>
    </xf>
    <xf numFmtId="0" fontId="0" fillId="0" borderId="49" xfId="0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19" fillId="0" borderId="47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39" xfId="0" quotePrefix="1" applyFont="1" applyBorder="1" applyAlignment="1">
      <alignment horizontal="center" vertical="center" wrapText="1"/>
    </xf>
    <xf numFmtId="0" fontId="19" fillId="0" borderId="47" xfId="0" quotePrefix="1" applyFont="1" applyBorder="1" applyAlignment="1">
      <alignment horizontal="center" vertical="center" wrapText="1"/>
    </xf>
    <xf numFmtId="0" fontId="19" fillId="0" borderId="22" xfId="0" quotePrefix="1" applyFont="1" applyBorder="1" applyAlignment="1">
      <alignment horizontal="center" vertical="center" wrapText="1"/>
    </xf>
    <xf numFmtId="0" fontId="19" fillId="0" borderId="31" xfId="0" quotePrefix="1" applyFont="1" applyBorder="1" applyAlignment="1">
      <alignment horizontal="center" vertical="center" wrapText="1"/>
    </xf>
    <xf numFmtId="49" fontId="27" fillId="0" borderId="13" xfId="0" applyNumberFormat="1" applyFont="1" applyFill="1" applyBorder="1" applyAlignment="1">
      <alignment horizontal="center" vertical="center" wrapText="1"/>
    </xf>
    <xf numFmtId="0" fontId="19" fillId="0" borderId="30" xfId="0" quotePrefix="1" applyFont="1" applyBorder="1" applyAlignment="1">
      <alignment horizontal="center" vertical="center" wrapText="1"/>
    </xf>
    <xf numFmtId="49" fontId="7" fillId="0" borderId="30" xfId="0" applyNumberFormat="1" applyFont="1" applyBorder="1" applyAlignment="1">
      <alignment horizontal="center" vertical="center" wrapText="1"/>
    </xf>
    <xf numFmtId="0" fontId="19" fillId="2" borderId="39" xfId="0" quotePrefix="1" applyFont="1" applyFill="1" applyBorder="1" applyAlignment="1">
      <alignment horizontal="center" vertical="center" wrapText="1"/>
    </xf>
    <xf numFmtId="0" fontId="19" fillId="2" borderId="31" xfId="0" quotePrefix="1" applyFont="1" applyFill="1" applyBorder="1" applyAlignment="1">
      <alignment horizontal="center" vertical="center" wrapText="1"/>
    </xf>
    <xf numFmtId="0" fontId="19" fillId="2" borderId="47" xfId="0" quotePrefix="1" applyFont="1" applyFill="1" applyBorder="1" applyAlignment="1">
      <alignment horizontal="center" vertical="center" wrapText="1"/>
    </xf>
    <xf numFmtId="0" fontId="19" fillId="3" borderId="47" xfId="0" quotePrefix="1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0" borderId="54" xfId="0" quotePrefix="1" applyFont="1" applyBorder="1" applyAlignment="1">
      <alignment horizontal="center" vertical="center" wrapText="1"/>
    </xf>
    <xf numFmtId="0" fontId="19" fillId="2" borderId="30" xfId="0" quotePrefix="1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30" fillId="0" borderId="29" xfId="0" applyFont="1" applyBorder="1" applyAlignment="1">
      <alignment horizontal="center" vertical="center" wrapText="1"/>
    </xf>
    <xf numFmtId="0" fontId="30" fillId="0" borderId="33" xfId="0" applyFont="1" applyBorder="1" applyAlignment="1">
      <alignment horizontal="center" vertical="center" wrapText="1"/>
    </xf>
    <xf numFmtId="0" fontId="30" fillId="0" borderId="49" xfId="0" applyFont="1" applyBorder="1" applyAlignment="1">
      <alignment horizontal="center" vertical="center" wrapText="1"/>
    </xf>
    <xf numFmtId="0" fontId="30" fillId="0" borderId="44" xfId="0" applyFont="1" applyBorder="1" applyAlignment="1">
      <alignment horizontal="center" vertical="center" wrapText="1"/>
    </xf>
    <xf numFmtId="0" fontId="30" fillId="0" borderId="60" xfId="0" applyFont="1" applyBorder="1" applyAlignment="1">
      <alignment horizontal="center" vertical="center" wrapText="1"/>
    </xf>
    <xf numFmtId="0" fontId="26" fillId="0" borderId="38" xfId="0" applyFont="1" applyFill="1" applyBorder="1" applyAlignment="1">
      <alignment horizontal="center" vertical="center" wrapText="1"/>
    </xf>
    <xf numFmtId="0" fontId="30" fillId="2" borderId="49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vertical="center" wrapText="1"/>
    </xf>
    <xf numFmtId="0" fontId="30" fillId="2" borderId="50" xfId="0" applyFont="1" applyFill="1" applyBorder="1" applyAlignment="1">
      <alignment horizontal="center" vertical="center" wrapText="1"/>
    </xf>
    <xf numFmtId="0" fontId="30" fillId="2" borderId="45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30" fillId="3" borderId="50" xfId="0" applyFont="1" applyFill="1" applyBorder="1" applyAlignment="1">
      <alignment horizontal="center" vertical="center" wrapText="1"/>
    </xf>
    <xf numFmtId="0" fontId="30" fillId="2" borderId="47" xfId="0" applyFont="1" applyFill="1" applyBorder="1" applyAlignment="1">
      <alignment horizontal="center" vertical="center" wrapText="1"/>
    </xf>
    <xf numFmtId="0" fontId="30" fillId="3" borderId="2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3" fillId="0" borderId="14" xfId="0" applyFont="1" applyBorder="1" applyAlignment="1">
      <alignment vertical="center" wrapText="1"/>
    </xf>
    <xf numFmtId="0" fontId="13" fillId="0" borderId="55" xfId="0" applyFont="1" applyBorder="1" applyAlignment="1">
      <alignment vertical="center" wrapText="1"/>
    </xf>
    <xf numFmtId="0" fontId="3" fillId="0" borderId="48" xfId="0" applyFont="1" applyBorder="1" applyAlignment="1">
      <alignment vertical="top" wrapText="1"/>
    </xf>
    <xf numFmtId="0" fontId="13" fillId="0" borderId="58" xfId="0" applyFont="1" applyBorder="1" applyAlignment="1">
      <alignment horizontal="left" vertical="center" wrapText="1"/>
    </xf>
    <xf numFmtId="1" fontId="30" fillId="2" borderId="39" xfId="0" applyNumberFormat="1" applyFont="1" applyFill="1" applyBorder="1" applyAlignment="1">
      <alignment horizontal="center" vertical="center" wrapText="1"/>
    </xf>
    <xf numFmtId="0" fontId="0" fillId="3" borderId="47" xfId="0" applyFill="1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60" xfId="0" applyFill="1" applyBorder="1" applyAlignment="1">
      <alignment horizontal="center" vertical="center" wrapText="1"/>
    </xf>
    <xf numFmtId="0" fontId="30" fillId="3" borderId="47" xfId="0" applyFont="1" applyFill="1" applyBorder="1" applyAlignment="1">
      <alignment horizontal="center" vertical="center" wrapText="1"/>
    </xf>
    <xf numFmtId="0" fontId="26" fillId="3" borderId="13" xfId="0" applyFont="1" applyFill="1" applyBorder="1" applyAlignment="1">
      <alignment horizontal="center" vertical="center" wrapText="1"/>
    </xf>
    <xf numFmtId="0" fontId="30" fillId="3" borderId="30" xfId="0" applyFont="1" applyFill="1" applyBorder="1" applyAlignment="1">
      <alignment horizontal="center" vertical="center" wrapText="1"/>
    </xf>
    <xf numFmtId="0" fontId="26" fillId="3" borderId="17" xfId="0" applyFont="1" applyFill="1" applyBorder="1" applyAlignment="1">
      <alignment horizontal="center" vertical="center" wrapText="1"/>
    </xf>
    <xf numFmtId="0" fontId="30" fillId="3" borderId="6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2" fillId="0" borderId="21" xfId="0" applyNumberFormat="1" applyFont="1" applyBorder="1" applyAlignment="1">
      <alignment horizontal="center" vertical="center" wrapText="1"/>
    </xf>
    <xf numFmtId="0" fontId="2" fillId="0" borderId="22" xfId="0" applyNumberFormat="1" applyFont="1" applyBorder="1" applyAlignment="1">
      <alignment horizontal="center" vertical="center" wrapText="1"/>
    </xf>
    <xf numFmtId="0" fontId="2" fillId="0" borderId="23" xfId="0" applyNumberFormat="1" applyFont="1" applyBorder="1" applyAlignment="1">
      <alignment horizontal="center" vertical="center" wrapText="1"/>
    </xf>
    <xf numFmtId="0" fontId="2" fillId="0" borderId="24" xfId="0" applyNumberFormat="1" applyFont="1" applyBorder="1" applyAlignment="1">
      <alignment horizontal="center" vertical="center" wrapText="1"/>
    </xf>
    <xf numFmtId="0" fontId="3" fillId="0" borderId="23" xfId="0" applyNumberFormat="1" applyFont="1" applyBorder="1" applyAlignment="1">
      <alignment horizontal="center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3" fillId="0" borderId="52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4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38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7" fillId="0" borderId="13" xfId="0" applyNumberFormat="1" applyFont="1" applyBorder="1" applyAlignment="1">
      <alignment horizontal="center" vertical="center" wrapText="1"/>
    </xf>
    <xf numFmtId="0" fontId="7" fillId="0" borderId="18" xfId="0" applyNumberFormat="1" applyFont="1" applyBorder="1" applyAlignment="1">
      <alignment horizontal="center" vertical="center" wrapText="1"/>
    </xf>
    <xf numFmtId="0" fontId="34" fillId="0" borderId="15" xfId="0" applyNumberFormat="1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36" fillId="0" borderId="0" xfId="0" applyNumberFormat="1" applyFont="1" applyBorder="1" applyAlignment="1">
      <alignment horizontal="center" vertical="center" wrapText="1"/>
    </xf>
    <xf numFmtId="0" fontId="0" fillId="0" borderId="0" xfId="0" applyNumberFormat="1" applyBorder="1" applyAlignment="1">
      <alignment horizontal="center" vertical="center" wrapText="1"/>
    </xf>
    <xf numFmtId="0" fontId="36" fillId="0" borderId="0" xfId="0" applyNumberFormat="1" applyFont="1" applyAlignment="1">
      <alignment horizontal="center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37" fillId="0" borderId="0" xfId="0" applyNumberFormat="1" applyFont="1" applyAlignment="1">
      <alignment horizontal="center" vertical="center" wrapText="1"/>
    </xf>
    <xf numFmtId="0" fontId="38" fillId="0" borderId="0" xfId="0" applyNumberFormat="1" applyFont="1" applyAlignment="1">
      <alignment horizontal="center" vertical="center" wrapText="1"/>
    </xf>
    <xf numFmtId="0" fontId="0" fillId="0" borderId="0" xfId="0" applyNumberFormat="1" applyAlignment="1">
      <alignment horizontal="center" vertical="top" wrapText="1"/>
    </xf>
    <xf numFmtId="0" fontId="39" fillId="0" borderId="2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0" fontId="0" fillId="0" borderId="0" xfId="0" applyFont="1"/>
    <xf numFmtId="0" fontId="0" fillId="0" borderId="47" xfId="0" quotePrefix="1" applyFont="1" applyBorder="1" applyAlignment="1">
      <alignment horizontal="center" vertical="center" wrapText="1"/>
    </xf>
    <xf numFmtId="0" fontId="42" fillId="0" borderId="12" xfId="0" applyFont="1" applyFill="1" applyBorder="1" applyAlignment="1">
      <alignment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6" fillId="0" borderId="38" xfId="0" applyFont="1" applyFill="1" applyBorder="1" applyAlignment="1">
      <alignment vertical="center" wrapText="1"/>
    </xf>
    <xf numFmtId="0" fontId="17" fillId="0" borderId="47" xfId="0" applyFont="1" applyFill="1" applyBorder="1" applyAlignment="1">
      <alignment vertical="center" wrapText="1"/>
    </xf>
    <xf numFmtId="0" fontId="44" fillId="0" borderId="0" xfId="0" applyFont="1" applyAlignment="1">
      <alignment horizontal="center" vertical="center" wrapText="1"/>
    </xf>
    <xf numFmtId="0" fontId="19" fillId="0" borderId="30" xfId="0" quotePrefix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4" fillId="0" borderId="47" xfId="0" applyFont="1" applyFill="1" applyBorder="1" applyAlignment="1">
      <alignment horizontal="left" vertical="center" wrapText="1"/>
    </xf>
    <xf numFmtId="0" fontId="14" fillId="2" borderId="47" xfId="0" applyFont="1" applyFill="1" applyBorder="1" applyAlignment="1">
      <alignment horizontal="left" vertical="center" wrapText="1"/>
    </xf>
    <xf numFmtId="0" fontId="14" fillId="0" borderId="37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8" fillId="3" borderId="12" xfId="0" applyFont="1" applyFill="1" applyBorder="1" applyAlignment="1">
      <alignment vertical="center" wrapText="1"/>
    </xf>
    <xf numFmtId="0" fontId="18" fillId="3" borderId="13" xfId="0" applyFont="1" applyFill="1" applyBorder="1" applyAlignment="1">
      <alignment vertical="center" wrapText="1"/>
    </xf>
    <xf numFmtId="0" fontId="19" fillId="3" borderId="22" xfId="0" quotePrefix="1" applyFont="1" applyFill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3" borderId="47" xfId="0" applyFont="1" applyFill="1" applyBorder="1" applyAlignment="1">
      <alignment horizontal="center" vertical="center" wrapText="1"/>
    </xf>
    <xf numFmtId="0" fontId="14" fillId="3" borderId="50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1" fontId="14" fillId="0" borderId="49" xfId="0" applyNumberFormat="1" applyFont="1" applyBorder="1" applyAlignment="1">
      <alignment horizontal="center" vertical="center" wrapText="1"/>
    </xf>
    <xf numFmtId="1" fontId="14" fillId="0" borderId="30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" fontId="14" fillId="0" borderId="28" xfId="0" applyNumberFormat="1" applyFont="1" applyBorder="1" applyAlignment="1">
      <alignment horizontal="center" vertical="center" wrapText="1"/>
    </xf>
    <xf numFmtId="1" fontId="14" fillId="0" borderId="41" xfId="0" applyNumberFormat="1" applyFont="1" applyBorder="1" applyAlignment="1">
      <alignment horizontal="center" vertical="center" wrapText="1"/>
    </xf>
    <xf numFmtId="1" fontId="14" fillId="0" borderId="16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" fontId="13" fillId="0" borderId="13" xfId="0" applyNumberFormat="1" applyFont="1" applyBorder="1" applyAlignment="1">
      <alignment horizontal="center" vertical="center" wrapText="1"/>
    </xf>
    <xf numFmtId="1" fontId="14" fillId="0" borderId="47" xfId="0" applyNumberFormat="1" applyFont="1" applyBorder="1" applyAlignment="1">
      <alignment horizontal="center" vertical="center" wrapText="1"/>
    </xf>
    <xf numFmtId="1" fontId="14" fillId="0" borderId="39" xfId="0" applyNumberFormat="1" applyFont="1" applyBorder="1" applyAlignment="1">
      <alignment horizontal="center" vertical="center" wrapText="1"/>
    </xf>
    <xf numFmtId="0" fontId="13" fillId="0" borderId="38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45" fillId="0" borderId="61" xfId="0" applyFont="1" applyFill="1" applyBorder="1" applyAlignment="1">
      <alignment horizontal="center" vertical="center" wrapText="1"/>
    </xf>
    <xf numFmtId="0" fontId="15" fillId="0" borderId="38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1" fontId="14" fillId="0" borderId="22" xfId="0" applyNumberFormat="1" applyFont="1" applyBorder="1" applyAlignment="1">
      <alignment horizontal="center" vertical="center" wrapText="1"/>
    </xf>
    <xf numFmtId="1" fontId="14" fillId="0" borderId="54" xfId="0" applyNumberFormat="1" applyFont="1" applyBorder="1" applyAlignment="1">
      <alignment horizontal="center" vertical="center" wrapText="1"/>
    </xf>
    <xf numFmtId="1" fontId="15" fillId="0" borderId="38" xfId="0" applyNumberFormat="1" applyFont="1" applyFill="1" applyBorder="1" applyAlignment="1">
      <alignment horizontal="center" vertical="center" wrapText="1"/>
    </xf>
    <xf numFmtId="0" fontId="14" fillId="2" borderId="45" xfId="0" applyFont="1" applyFill="1" applyBorder="1" applyAlignment="1">
      <alignment horizontal="center" vertical="center" wrapText="1"/>
    </xf>
    <xf numFmtId="49" fontId="15" fillId="2" borderId="47" xfId="0" applyNumberFormat="1" applyFont="1" applyFill="1" applyBorder="1" applyAlignment="1">
      <alignment horizontal="center" vertical="center" wrapText="1"/>
    </xf>
    <xf numFmtId="1" fontId="13" fillId="0" borderId="54" xfId="0" applyNumberFormat="1" applyFont="1" applyBorder="1" applyAlignment="1">
      <alignment horizontal="center" vertical="center" wrapText="1"/>
    </xf>
    <xf numFmtId="0" fontId="14" fillId="2" borderId="49" xfId="0" applyFont="1" applyFill="1" applyBorder="1" applyAlignment="1">
      <alignment horizontal="center" vertical="center" wrapText="1"/>
    </xf>
    <xf numFmtId="1" fontId="14" fillId="2" borderId="47" xfId="0" applyNumberFormat="1" applyFont="1" applyFill="1" applyBorder="1" applyAlignment="1">
      <alignment horizontal="center" vertical="center" wrapText="1"/>
    </xf>
    <xf numFmtId="0" fontId="14" fillId="2" borderId="48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1" fontId="14" fillId="2" borderId="30" xfId="0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1" fontId="15" fillId="3" borderId="38" xfId="0" applyNumberFormat="1" applyFont="1" applyFill="1" applyBorder="1" applyAlignment="1">
      <alignment horizontal="center" vertical="center" wrapText="1"/>
    </xf>
    <xf numFmtId="1" fontId="13" fillId="3" borderId="54" xfId="0" applyNumberFormat="1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4" fillId="2" borderId="16" xfId="0" applyNumberFormat="1" applyFont="1" applyFill="1" applyBorder="1" applyAlignment="1">
      <alignment horizontal="center" vertical="center" wrapText="1"/>
    </xf>
    <xf numFmtId="1" fontId="14" fillId="0" borderId="63" xfId="0" applyNumberFormat="1" applyFont="1" applyBorder="1" applyAlignment="1">
      <alignment horizontal="center" vertical="center" wrapText="1"/>
    </xf>
    <xf numFmtId="1" fontId="14" fillId="2" borderId="49" xfId="0" applyNumberFormat="1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 wrapText="1"/>
    </xf>
    <xf numFmtId="1" fontId="14" fillId="2" borderId="39" xfId="0" applyNumberFormat="1" applyFont="1" applyFill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center" wrapText="1"/>
    </xf>
    <xf numFmtId="1" fontId="14" fillId="2" borderId="31" xfId="0" applyNumberFormat="1" applyFont="1" applyFill="1" applyBorder="1" applyAlignment="1">
      <alignment horizontal="center" vertical="center" wrapText="1"/>
    </xf>
    <xf numFmtId="1" fontId="13" fillId="2" borderId="47" xfId="0" applyNumberFormat="1" applyFont="1" applyFill="1" applyBorder="1" applyAlignment="1">
      <alignment horizontal="center" vertical="center" wrapText="1"/>
    </xf>
    <xf numFmtId="0" fontId="13" fillId="2" borderId="47" xfId="0" applyFont="1" applyFill="1" applyBorder="1" applyAlignment="1">
      <alignment horizontal="center" vertical="center" wrapText="1"/>
    </xf>
    <xf numFmtId="0" fontId="14" fillId="2" borderId="47" xfId="0" applyFont="1" applyFill="1" applyBorder="1" applyAlignment="1">
      <alignment horizontal="center" vertical="center" wrapText="1"/>
    </xf>
    <xf numFmtId="1" fontId="15" fillId="0" borderId="54" xfId="0" applyNumberFormat="1" applyFont="1" applyBorder="1" applyAlignment="1">
      <alignment horizontal="center" vertical="center" wrapText="1"/>
    </xf>
    <xf numFmtId="0" fontId="14" fillId="0" borderId="33" xfId="0" applyFont="1" applyFill="1" applyBorder="1" applyAlignment="1">
      <alignment horizontal="center" vertical="center" wrapText="1"/>
    </xf>
    <xf numFmtId="1" fontId="14" fillId="0" borderId="39" xfId="0" applyNumberFormat="1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1" fontId="13" fillId="0" borderId="33" xfId="0" applyNumberFormat="1" applyFont="1" applyBorder="1" applyAlignment="1">
      <alignment horizontal="center" vertical="center" wrapText="1"/>
    </xf>
    <xf numFmtId="1" fontId="13" fillId="0" borderId="39" xfId="0" applyNumberFormat="1" applyFont="1" applyBorder="1" applyAlignment="1">
      <alignment horizontal="center" vertical="center" wrapText="1"/>
    </xf>
    <xf numFmtId="1" fontId="13" fillId="0" borderId="29" xfId="0" applyNumberFormat="1" applyFont="1" applyBorder="1" applyAlignment="1">
      <alignment horizontal="center" vertical="center" wrapText="1"/>
    </xf>
    <xf numFmtId="1" fontId="13" fillId="0" borderId="49" xfId="0" applyNumberFormat="1" applyFont="1" applyBorder="1" applyAlignment="1">
      <alignment horizontal="center" vertical="center" wrapText="1"/>
    </xf>
    <xf numFmtId="1" fontId="13" fillId="0" borderId="47" xfId="0" applyNumberFormat="1" applyFont="1" applyBorder="1" applyAlignment="1">
      <alignment horizontal="center" vertical="center" wrapText="1"/>
    </xf>
    <xf numFmtId="1" fontId="13" fillId="0" borderId="45" xfId="0" applyNumberFormat="1" applyFont="1" applyBorder="1" applyAlignment="1">
      <alignment horizontal="center" vertical="center" wrapText="1"/>
    </xf>
    <xf numFmtId="1" fontId="13" fillId="0" borderId="30" xfId="0" applyNumberFormat="1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45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54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14" fillId="0" borderId="64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0" fontId="15" fillId="0" borderId="61" xfId="0" applyFont="1" applyFill="1" applyBorder="1" applyAlignment="1">
      <alignment horizontal="center" vertical="center" wrapText="1"/>
    </xf>
    <xf numFmtId="0" fontId="14" fillId="2" borderId="44" xfId="0" applyFont="1" applyFill="1" applyBorder="1" applyAlignment="1">
      <alignment horizontal="center" vertical="center" wrapText="1"/>
    </xf>
    <xf numFmtId="0" fontId="14" fillId="2" borderId="50" xfId="0" applyFont="1" applyFill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4" fillId="3" borderId="61" xfId="0" applyFont="1" applyFill="1" applyBorder="1" applyAlignment="1">
      <alignment horizontal="center" vertical="center" wrapText="1"/>
    </xf>
    <xf numFmtId="0" fontId="14" fillId="2" borderId="30" xfId="0" applyFont="1" applyFill="1" applyBorder="1" applyAlignment="1">
      <alignment horizontal="center" vertical="center" wrapText="1"/>
    </xf>
    <xf numFmtId="0" fontId="14" fillId="2" borderId="35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4" fillId="3" borderId="35" xfId="0" applyFont="1" applyFill="1" applyBorder="1" applyAlignment="1">
      <alignment horizontal="center" vertical="center" wrapText="1"/>
    </xf>
    <xf numFmtId="0" fontId="14" fillId="2" borderId="39" xfId="0" applyFont="1" applyFill="1" applyBorder="1" applyAlignment="1">
      <alignment horizontal="center" vertical="center" wrapText="1"/>
    </xf>
    <xf numFmtId="0" fontId="14" fillId="0" borderId="50" xfId="0" applyFont="1" applyFill="1" applyBorder="1" applyAlignment="1">
      <alignment horizontal="center" vertical="center" wrapText="1"/>
    </xf>
    <xf numFmtId="0" fontId="15" fillId="2" borderId="47" xfId="0" applyFont="1" applyFill="1" applyBorder="1" applyAlignment="1">
      <alignment horizontal="center" vertical="center" wrapText="1"/>
    </xf>
    <xf numFmtId="0" fontId="15" fillId="2" borderId="49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50" xfId="0" applyFont="1" applyFill="1" applyBorder="1" applyAlignment="1">
      <alignment horizontal="center" vertical="center" wrapText="1"/>
    </xf>
    <xf numFmtId="0" fontId="45" fillId="0" borderId="47" xfId="0" applyFont="1" applyFill="1" applyBorder="1" applyAlignment="1">
      <alignment horizontal="center" vertical="center" wrapText="1"/>
    </xf>
    <xf numFmtId="0" fontId="45" fillId="3" borderId="47" xfId="0" applyFont="1" applyFill="1" applyBorder="1" applyAlignment="1">
      <alignment horizontal="center" vertical="center" wrapText="1"/>
    </xf>
    <xf numFmtId="0" fontId="45" fillId="3" borderId="49" xfId="0" applyFont="1" applyFill="1" applyBorder="1" applyAlignment="1">
      <alignment horizontal="center" vertical="center" wrapText="1"/>
    </xf>
    <xf numFmtId="0" fontId="45" fillId="0" borderId="44" xfId="0" applyFont="1" applyFill="1" applyBorder="1" applyAlignment="1">
      <alignment horizontal="center" vertical="center" wrapText="1"/>
    </xf>
    <xf numFmtId="0" fontId="45" fillId="0" borderId="50" xfId="0" applyFont="1" applyFill="1" applyBorder="1" applyAlignment="1">
      <alignment horizontal="center" vertical="center" wrapText="1"/>
    </xf>
    <xf numFmtId="0" fontId="15" fillId="0" borderId="44" xfId="0" applyFont="1" applyFill="1" applyBorder="1" applyAlignment="1">
      <alignment horizontal="center" vertical="center" wrapText="1"/>
    </xf>
    <xf numFmtId="0" fontId="15" fillId="0" borderId="50" xfId="0" applyFont="1" applyFill="1" applyBorder="1" applyAlignment="1">
      <alignment horizontal="center" vertical="center" wrapText="1"/>
    </xf>
    <xf numFmtId="0" fontId="45" fillId="2" borderId="47" xfId="0" applyFont="1" applyFill="1" applyBorder="1" applyAlignment="1">
      <alignment horizontal="center" vertical="center" wrapText="1"/>
    </xf>
    <xf numFmtId="0" fontId="45" fillId="2" borderId="49" xfId="0" applyFont="1" applyFill="1" applyBorder="1" applyAlignment="1">
      <alignment horizontal="center" vertical="center" wrapText="1"/>
    </xf>
    <xf numFmtId="0" fontId="45" fillId="2" borderId="44" xfId="0" applyFont="1" applyFill="1" applyBorder="1" applyAlignment="1">
      <alignment horizontal="center" vertical="center" wrapText="1"/>
    </xf>
    <xf numFmtId="0" fontId="45" fillId="2" borderId="50" xfId="0" applyFont="1" applyFill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center" vertical="center" wrapText="1"/>
    </xf>
    <xf numFmtId="0" fontId="47" fillId="2" borderId="15" xfId="0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45" fillId="0" borderId="18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0" fontId="14" fillId="3" borderId="62" xfId="0" applyFont="1" applyFill="1" applyBorder="1" applyAlignment="1">
      <alignment horizontal="center" vertical="center" wrapText="1"/>
    </xf>
    <xf numFmtId="0" fontId="14" fillId="0" borderId="62" xfId="0" applyFont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14" fillId="0" borderId="47" xfId="0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wrapText="1"/>
    </xf>
    <xf numFmtId="1" fontId="13" fillId="3" borderId="30" xfId="0" applyNumberFormat="1" applyFont="1" applyFill="1" applyBorder="1" applyAlignment="1">
      <alignment horizontal="center" vertical="center" wrapText="1"/>
    </xf>
    <xf numFmtId="0" fontId="13" fillId="3" borderId="47" xfId="0" applyFont="1" applyFill="1" applyBorder="1" applyAlignment="1">
      <alignment horizontal="center" vertical="center" wrapText="1"/>
    </xf>
    <xf numFmtId="0" fontId="13" fillId="3" borderId="50" xfId="0" applyFont="1" applyFill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1" fontId="13" fillId="3" borderId="47" xfId="0" applyNumberFormat="1" applyFont="1" applyFill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7" fillId="0" borderId="47" xfId="0" applyFont="1" applyFill="1" applyBorder="1" applyAlignment="1">
      <alignment horizontal="left" vertical="center" wrapText="1"/>
    </xf>
    <xf numFmtId="0" fontId="17" fillId="2" borderId="47" xfId="0" applyFont="1" applyFill="1" applyBorder="1" applyAlignment="1">
      <alignment horizontal="left" vertical="center" wrapText="1"/>
    </xf>
    <xf numFmtId="0" fontId="15" fillId="3" borderId="47" xfId="0" applyFont="1" applyFill="1" applyBorder="1" applyAlignment="1">
      <alignment horizontal="center" vertical="center" wrapText="1"/>
    </xf>
    <xf numFmtId="0" fontId="15" fillId="3" borderId="46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vertical="center" wrapText="1"/>
    </xf>
    <xf numFmtId="0" fontId="17" fillId="2" borderId="39" xfId="0" applyFont="1" applyFill="1" applyBorder="1" applyAlignment="1">
      <alignment vertical="center" wrapText="1"/>
    </xf>
    <xf numFmtId="0" fontId="14" fillId="2" borderId="40" xfId="0" applyFont="1" applyFill="1" applyBorder="1" applyAlignment="1">
      <alignment horizontal="center" vertical="center" wrapText="1"/>
    </xf>
    <xf numFmtId="0" fontId="46" fillId="2" borderId="25" xfId="0" applyFont="1" applyFill="1" applyBorder="1" applyAlignment="1">
      <alignment horizontal="center" vertical="center" wrapText="1"/>
    </xf>
    <xf numFmtId="0" fontId="15" fillId="3" borderId="59" xfId="0" applyFont="1" applyFill="1" applyBorder="1" applyAlignment="1">
      <alignment vertical="center" wrapText="1"/>
    </xf>
    <xf numFmtId="0" fontId="18" fillId="3" borderId="31" xfId="0" applyFont="1" applyFill="1" applyBorder="1" applyAlignment="1">
      <alignment vertical="center" wrapText="1"/>
    </xf>
    <xf numFmtId="1" fontId="13" fillId="3" borderId="34" xfId="0" applyNumberFormat="1" applyFont="1" applyFill="1" applyBorder="1" applyAlignment="1">
      <alignment horizontal="center" vertical="center" wrapText="1"/>
    </xf>
    <xf numFmtId="1" fontId="13" fillId="3" borderId="31" xfId="0" applyNumberFormat="1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 wrapText="1"/>
    </xf>
    <xf numFmtId="0" fontId="19" fillId="3" borderId="31" xfId="0" quotePrefix="1" applyFont="1" applyFill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2" xfId="0" applyFont="1" applyFill="1" applyBorder="1" applyAlignment="1">
      <alignment horizontal="center" vertical="center" wrapText="1"/>
    </xf>
    <xf numFmtId="0" fontId="15" fillId="3" borderId="34" xfId="0" applyFont="1" applyFill="1" applyBorder="1" applyAlignment="1">
      <alignment horizontal="center" vertical="center" wrapText="1"/>
    </xf>
    <xf numFmtId="0" fontId="15" fillId="3" borderId="59" xfId="0" applyFont="1" applyFill="1" applyBorder="1" applyAlignment="1">
      <alignment horizontal="center" vertical="center" wrapText="1"/>
    </xf>
    <xf numFmtId="0" fontId="15" fillId="3" borderId="60" xfId="0" applyFont="1" applyFill="1" applyBorder="1" applyAlignment="1">
      <alignment horizontal="center" vertical="center" wrapText="1"/>
    </xf>
    <xf numFmtId="0" fontId="15" fillId="3" borderId="67" xfId="0" applyFont="1" applyFill="1" applyBorder="1" applyAlignment="1">
      <alignment horizontal="center" vertical="center" wrapText="1"/>
    </xf>
    <xf numFmtId="0" fontId="26" fillId="3" borderId="19" xfId="0" applyFont="1" applyFill="1" applyBorder="1" applyAlignment="1">
      <alignment horizontal="center" vertical="center" wrapText="1"/>
    </xf>
    <xf numFmtId="0" fontId="26" fillId="3" borderId="18" xfId="0" applyFont="1" applyFill="1" applyBorder="1" applyAlignment="1">
      <alignment horizontal="center" vertical="center" wrapText="1"/>
    </xf>
    <xf numFmtId="0" fontId="14" fillId="0" borderId="66" xfId="0" applyFont="1" applyBorder="1" applyAlignment="1">
      <alignment horizontal="center" vertical="center" wrapText="1"/>
    </xf>
    <xf numFmtId="0" fontId="30" fillId="0" borderId="3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wrapText="1"/>
    </xf>
    <xf numFmtId="0" fontId="3" fillId="0" borderId="49" xfId="0" applyFont="1" applyBorder="1" applyAlignment="1">
      <alignment vertical="top" wrapText="1"/>
    </xf>
    <xf numFmtId="0" fontId="0" fillId="3" borderId="49" xfId="0" applyFill="1" applyBorder="1" applyAlignment="1">
      <alignment horizontal="center" vertical="center" wrapText="1"/>
    </xf>
    <xf numFmtId="1" fontId="14" fillId="0" borderId="31" xfId="0" applyNumberFormat="1" applyFont="1" applyBorder="1" applyAlignment="1">
      <alignment horizontal="center" vertical="center" wrapText="1"/>
    </xf>
    <xf numFmtId="0" fontId="48" fillId="0" borderId="56" xfId="0" applyNumberFormat="1" applyFont="1" applyBorder="1" applyAlignment="1">
      <alignment horizontal="center" vertical="center" wrapText="1"/>
    </xf>
    <xf numFmtId="0" fontId="48" fillId="0" borderId="26" xfId="0" applyNumberFormat="1" applyFont="1" applyBorder="1" applyAlignment="1">
      <alignment horizontal="center" vertical="center" wrapText="1"/>
    </xf>
    <xf numFmtId="0" fontId="49" fillId="0" borderId="21" xfId="0" applyNumberFormat="1" applyFont="1" applyBorder="1" applyAlignment="1">
      <alignment horizontal="center" vertical="center" wrapText="1"/>
    </xf>
    <xf numFmtId="0" fontId="49" fillId="0" borderId="22" xfId="0" applyNumberFormat="1" applyFont="1" applyBorder="1" applyAlignment="1">
      <alignment horizontal="center" vertical="center" wrapText="1"/>
    </xf>
    <xf numFmtId="0" fontId="49" fillId="0" borderId="23" xfId="0" applyNumberFormat="1" applyFont="1" applyBorder="1" applyAlignment="1">
      <alignment horizontal="center" vertical="center" wrapText="1"/>
    </xf>
    <xf numFmtId="0" fontId="49" fillId="0" borderId="24" xfId="0" applyNumberFormat="1" applyFont="1" applyBorder="1" applyAlignment="1">
      <alignment horizontal="center" vertical="center" wrapText="1"/>
    </xf>
    <xf numFmtId="0" fontId="49" fillId="2" borderId="51" xfId="0" applyNumberFormat="1" applyFont="1" applyFill="1" applyBorder="1" applyAlignment="1">
      <alignment horizontal="center" vertical="center" wrapText="1"/>
    </xf>
    <xf numFmtId="0" fontId="49" fillId="3" borderId="54" xfId="0" applyNumberFormat="1" applyFont="1" applyFill="1" applyBorder="1" applyAlignment="1">
      <alignment horizontal="center" vertical="center" wrapText="1"/>
    </xf>
    <xf numFmtId="0" fontId="49" fillId="3" borderId="61" xfId="0" applyNumberFormat="1" applyFont="1" applyFill="1" applyBorder="1" applyAlignment="1">
      <alignment horizontal="center" vertical="center" wrapText="1"/>
    </xf>
    <xf numFmtId="0" fontId="49" fillId="3" borderId="22" xfId="0" applyNumberFormat="1" applyFont="1" applyFill="1" applyBorder="1" applyAlignment="1">
      <alignment horizontal="center" vertical="center" wrapText="1"/>
    </xf>
    <xf numFmtId="0" fontId="49" fillId="3" borderId="23" xfId="0" applyNumberFormat="1" applyFont="1" applyFill="1" applyBorder="1" applyAlignment="1">
      <alignment horizontal="center" vertical="center" wrapText="1"/>
    </xf>
    <xf numFmtId="0" fontId="49" fillId="0" borderId="27" xfId="0" applyNumberFormat="1" applyFont="1" applyFill="1" applyBorder="1" applyAlignment="1">
      <alignment horizontal="center" vertical="center" wrapText="1"/>
    </xf>
    <xf numFmtId="0" fontId="49" fillId="0" borderId="6" xfId="0" applyNumberFormat="1" applyFont="1" applyFill="1" applyBorder="1" applyAlignment="1">
      <alignment horizontal="center" vertical="center" wrapText="1"/>
    </xf>
    <xf numFmtId="0" fontId="48" fillId="0" borderId="1" xfId="0" applyNumberFormat="1" applyFont="1" applyBorder="1" applyAlignment="1">
      <alignment horizontal="center" vertical="center" wrapText="1"/>
    </xf>
    <xf numFmtId="0" fontId="49" fillId="0" borderId="15" xfId="0" applyNumberFormat="1" applyFont="1" applyBorder="1" applyAlignment="1">
      <alignment horizontal="center" vertical="center" wrapText="1"/>
    </xf>
    <xf numFmtId="0" fontId="49" fillId="0" borderId="9" xfId="0" applyNumberFormat="1" applyFont="1" applyBorder="1" applyAlignment="1">
      <alignment horizontal="center" vertical="center" wrapText="1"/>
    </xf>
    <xf numFmtId="0" fontId="49" fillId="0" borderId="10" xfId="0" applyNumberFormat="1" applyFont="1" applyBorder="1" applyAlignment="1">
      <alignment horizontal="center" vertical="center" wrapText="1"/>
    </xf>
    <xf numFmtId="0" fontId="49" fillId="0" borderId="8" xfId="0" applyNumberFormat="1" applyFont="1" applyBorder="1" applyAlignment="1">
      <alignment horizontal="center" vertical="center" wrapText="1"/>
    </xf>
    <xf numFmtId="0" fontId="49" fillId="2" borderId="52" xfId="0" applyNumberFormat="1" applyFont="1" applyFill="1" applyBorder="1" applyAlignment="1">
      <alignment horizontal="center" vertical="center" wrapText="1"/>
    </xf>
    <xf numFmtId="0" fontId="49" fillId="3" borderId="31" xfId="0" applyNumberFormat="1" applyFont="1" applyFill="1" applyBorder="1" applyAlignment="1">
      <alignment horizontal="center" vertical="center" wrapText="1"/>
    </xf>
    <xf numFmtId="0" fontId="49" fillId="3" borderId="60" xfId="0" applyNumberFormat="1" applyFont="1" applyFill="1" applyBorder="1" applyAlignment="1">
      <alignment horizontal="center" vertical="center" wrapText="1"/>
    </xf>
    <xf numFmtId="0" fontId="49" fillId="3" borderId="9" xfId="0" applyNumberFormat="1" applyFont="1" applyFill="1" applyBorder="1" applyAlignment="1">
      <alignment horizontal="center" vertical="center" wrapText="1"/>
    </xf>
    <xf numFmtId="0" fontId="49" fillId="3" borderId="10" xfId="0" applyNumberFormat="1" applyFont="1" applyFill="1" applyBorder="1" applyAlignment="1">
      <alignment horizontal="center" vertical="center" wrapText="1"/>
    </xf>
    <xf numFmtId="0" fontId="48" fillId="0" borderId="68" xfId="0" applyFont="1" applyBorder="1" applyAlignment="1">
      <alignment vertical="top"/>
    </xf>
    <xf numFmtId="0" fontId="49" fillId="0" borderId="27" xfId="0" applyFont="1" applyBorder="1" applyAlignment="1">
      <alignment vertical="center"/>
    </xf>
    <xf numFmtId="0" fontId="49" fillId="0" borderId="27" xfId="0" applyFont="1" applyBorder="1" applyAlignment="1">
      <alignment vertical="center" wrapText="1"/>
    </xf>
    <xf numFmtId="0" fontId="50" fillId="0" borderId="40" xfId="0" applyFont="1" applyBorder="1"/>
    <xf numFmtId="0" fontId="50" fillId="3" borderId="39" xfId="0" applyFont="1" applyFill="1" applyBorder="1"/>
    <xf numFmtId="0" fontId="50" fillId="2" borderId="39" xfId="0" applyFont="1" applyFill="1" applyBorder="1"/>
    <xf numFmtId="0" fontId="50" fillId="2" borderId="41" xfId="0" applyFont="1" applyFill="1" applyBorder="1"/>
    <xf numFmtId="0" fontId="48" fillId="0" borderId="27" xfId="0" applyFont="1" applyBorder="1" applyAlignment="1">
      <alignment horizontal="center" wrapText="1"/>
    </xf>
    <xf numFmtId="0" fontId="50" fillId="3" borderId="63" xfId="0" applyFont="1" applyFill="1" applyBorder="1" applyAlignment="1">
      <alignment vertical="center" wrapText="1"/>
    </xf>
    <xf numFmtId="0" fontId="50" fillId="2" borderId="40" xfId="0" applyFont="1" applyFill="1" applyBorder="1"/>
    <xf numFmtId="0" fontId="50" fillId="0" borderId="39" xfId="0" applyFont="1" applyBorder="1"/>
    <xf numFmtId="0" fontId="50" fillId="0" borderId="47" xfId="0" applyFont="1" applyBorder="1"/>
    <xf numFmtId="0" fontId="50" fillId="4" borderId="39" xfId="0" applyFont="1" applyFill="1" applyBorder="1"/>
    <xf numFmtId="0" fontId="50" fillId="5" borderId="39" xfId="0" applyFont="1" applyFill="1" applyBorder="1"/>
    <xf numFmtId="0" fontId="50" fillId="3" borderId="33" xfId="0" applyFont="1" applyFill="1" applyBorder="1" applyAlignment="1">
      <alignment vertical="center" wrapText="1"/>
    </xf>
    <xf numFmtId="0" fontId="51" fillId="3" borderId="69" xfId="0" applyFont="1" applyFill="1" applyBorder="1" applyAlignment="1">
      <alignment vertical="center" wrapText="1"/>
    </xf>
    <xf numFmtId="0" fontId="50" fillId="3" borderId="49" xfId="0" applyFont="1" applyFill="1" applyBorder="1" applyAlignment="1">
      <alignment vertical="center" wrapText="1"/>
    </xf>
    <xf numFmtId="0" fontId="51" fillId="3" borderId="70" xfId="0" applyFont="1" applyFill="1" applyBorder="1" applyAlignment="1">
      <alignment vertical="center" wrapText="1"/>
    </xf>
    <xf numFmtId="0" fontId="51" fillId="3" borderId="49" xfId="0" applyFont="1" applyFill="1" applyBorder="1" applyAlignment="1">
      <alignment vertical="center" wrapText="1"/>
    </xf>
    <xf numFmtId="0" fontId="50" fillId="3" borderId="47" xfId="0" applyFont="1" applyFill="1" applyBorder="1"/>
    <xf numFmtId="0" fontId="50" fillId="3" borderId="40" xfId="0" applyFont="1" applyFill="1" applyBorder="1"/>
    <xf numFmtId="0" fontId="50" fillId="5" borderId="47" xfId="0" applyFont="1" applyFill="1" applyBorder="1"/>
    <xf numFmtId="0" fontId="50" fillId="2" borderId="47" xfId="0" applyFont="1" applyFill="1" applyBorder="1"/>
    <xf numFmtId="0" fontId="50" fillId="2" borderId="49" xfId="0" applyFont="1" applyFill="1" applyBorder="1"/>
    <xf numFmtId="0" fontId="50" fillId="3" borderId="48" xfId="0" applyFont="1" applyFill="1" applyBorder="1" applyAlignment="1">
      <alignment vertical="center" wrapText="1"/>
    </xf>
    <xf numFmtId="0" fontId="50" fillId="3" borderId="0" xfId="0" applyFont="1" applyFill="1" applyBorder="1" applyAlignment="1">
      <alignment vertical="center" wrapText="1"/>
    </xf>
    <xf numFmtId="0" fontId="49" fillId="0" borderId="56" xfId="0" applyFont="1" applyBorder="1" applyAlignment="1">
      <alignment vertical="center"/>
    </xf>
    <xf numFmtId="0" fontId="49" fillId="0" borderId="71" xfId="0" applyFont="1" applyBorder="1" applyAlignment="1">
      <alignment vertical="center"/>
    </xf>
    <xf numFmtId="0" fontId="52" fillId="3" borderId="49" xfId="0" applyFont="1" applyFill="1" applyBorder="1" applyAlignment="1">
      <alignment wrapText="1"/>
    </xf>
    <xf numFmtId="0" fontId="49" fillId="0" borderId="72" xfId="0" applyFont="1" applyBorder="1" applyAlignment="1">
      <alignment vertical="center"/>
    </xf>
    <xf numFmtId="0" fontId="50" fillId="4" borderId="47" xfId="0" applyFont="1" applyFill="1" applyBorder="1"/>
    <xf numFmtId="0" fontId="0" fillId="3" borderId="0" xfId="0" applyFill="1"/>
    <xf numFmtId="0" fontId="53" fillId="3" borderId="49" xfId="0" applyFont="1" applyFill="1" applyBorder="1" applyAlignment="1">
      <alignment wrapText="1"/>
    </xf>
    <xf numFmtId="0" fontId="54" fillId="3" borderId="73" xfId="0" applyFont="1" applyFill="1" applyBorder="1" applyAlignment="1">
      <alignment wrapText="1"/>
    </xf>
    <xf numFmtId="0" fontId="54" fillId="3" borderId="70" xfId="0" applyFont="1" applyFill="1" applyBorder="1" applyAlignment="1">
      <alignment wrapText="1"/>
    </xf>
    <xf numFmtId="0" fontId="50" fillId="0" borderId="44" xfId="0" applyFont="1" applyBorder="1"/>
    <xf numFmtId="0" fontId="50" fillId="2" borderId="45" xfId="0" applyFont="1" applyFill="1" applyBorder="1"/>
    <xf numFmtId="0" fontId="50" fillId="0" borderId="45" xfId="0" applyFont="1" applyBorder="1"/>
    <xf numFmtId="0" fontId="52" fillId="3" borderId="0" xfId="0" applyFont="1" applyFill="1" applyBorder="1" applyAlignment="1">
      <alignment wrapText="1"/>
    </xf>
    <xf numFmtId="0" fontId="49" fillId="0" borderId="0" xfId="0" applyFont="1" applyBorder="1" applyAlignment="1">
      <alignment vertical="center"/>
    </xf>
    <xf numFmtId="0" fontId="49" fillId="0" borderId="0" xfId="0" applyFont="1" applyBorder="1" applyAlignment="1">
      <alignment vertical="center" wrapText="1"/>
    </xf>
    <xf numFmtId="0" fontId="29" fillId="2" borderId="30" xfId="0" applyFont="1" applyFill="1" applyBorder="1"/>
    <xf numFmtId="0" fontId="29" fillId="4" borderId="30" xfId="0" applyFont="1" applyFill="1" applyBorder="1"/>
    <xf numFmtId="0" fontId="56" fillId="0" borderId="47" xfId="0" applyFont="1" applyBorder="1"/>
    <xf numFmtId="0" fontId="57" fillId="0" borderId="0" xfId="0" applyFont="1" applyBorder="1" applyAlignment="1">
      <alignment vertical="center"/>
    </xf>
    <xf numFmtId="0" fontId="57" fillId="3" borderId="0" xfId="0" applyFont="1" applyFill="1" applyBorder="1" applyAlignment="1">
      <alignment vertical="center"/>
    </xf>
    <xf numFmtId="0" fontId="29" fillId="3" borderId="0" xfId="0" applyFont="1" applyFill="1" applyBorder="1" applyAlignment="1">
      <alignment vertical="center"/>
    </xf>
    <xf numFmtId="0" fontId="29" fillId="3" borderId="0" xfId="0" applyFont="1" applyFill="1" applyBorder="1"/>
    <xf numFmtId="0" fontId="29" fillId="0" borderId="0" xfId="0" applyFont="1" applyBorder="1"/>
    <xf numFmtId="0" fontId="29" fillId="5" borderId="0" xfId="0" applyFont="1" applyFill="1" applyBorder="1"/>
    <xf numFmtId="0" fontId="50" fillId="3" borderId="0" xfId="0" applyFont="1" applyFill="1" applyBorder="1"/>
    <xf numFmtId="0" fontId="48" fillId="3" borderId="0" xfId="0" applyFont="1" applyFill="1" applyBorder="1" applyAlignment="1">
      <alignment horizontal="center" wrapText="1"/>
    </xf>
    <xf numFmtId="0" fontId="29" fillId="0" borderId="0" xfId="0" applyFont="1" applyBorder="1" applyAlignment="1">
      <alignment vertical="center" wrapText="1"/>
    </xf>
    <xf numFmtId="0" fontId="48" fillId="0" borderId="0" xfId="0" applyFont="1" applyBorder="1" applyAlignment="1">
      <alignment vertical="center"/>
    </xf>
    <xf numFmtId="0" fontId="48" fillId="0" borderId="0" xfId="0" applyFont="1" applyBorder="1" applyAlignment="1">
      <alignment vertical="center" wrapText="1"/>
    </xf>
    <xf numFmtId="0" fontId="58" fillId="3" borderId="0" xfId="0" applyFont="1" applyFill="1" applyBorder="1" applyAlignment="1">
      <alignment vertical="center" wrapText="1"/>
    </xf>
    <xf numFmtId="0" fontId="48" fillId="3" borderId="0" xfId="0" applyFont="1" applyFill="1" applyBorder="1" applyAlignment="1">
      <alignment vertical="center"/>
    </xf>
    <xf numFmtId="0" fontId="48" fillId="3" borderId="0" xfId="0" applyFont="1" applyFill="1" applyBorder="1" applyAlignment="1">
      <alignment vertical="center" wrapText="1"/>
    </xf>
    <xf numFmtId="0" fontId="29" fillId="3" borderId="0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vertical="center" wrapText="1"/>
    </xf>
    <xf numFmtId="0" fontId="59" fillId="3" borderId="0" xfId="0" applyFont="1" applyFill="1" applyBorder="1" applyAlignment="1">
      <alignment vertical="center" wrapText="1"/>
    </xf>
    <xf numFmtId="0" fontId="59" fillId="0" borderId="0" xfId="0" applyFont="1" applyBorder="1" applyAlignment="1">
      <alignment vertical="center" wrapText="1"/>
    </xf>
    <xf numFmtId="0" fontId="0" fillId="3" borderId="0" xfId="0" applyFill="1" applyBorder="1"/>
    <xf numFmtId="0" fontId="49" fillId="3" borderId="51" xfId="0" applyNumberFormat="1" applyFont="1" applyFill="1" applyBorder="1" applyAlignment="1">
      <alignment horizontal="center" vertical="center" wrapText="1"/>
    </xf>
    <xf numFmtId="0" fontId="49" fillId="0" borderId="35" xfId="0" applyNumberFormat="1" applyFont="1" applyFill="1" applyBorder="1" applyAlignment="1">
      <alignment horizontal="center" vertical="center" wrapText="1"/>
    </xf>
    <xf numFmtId="0" fontId="49" fillId="0" borderId="30" xfId="0" applyNumberFormat="1" applyFont="1" applyFill="1" applyBorder="1" applyAlignment="1">
      <alignment horizontal="center" vertical="center" wrapText="1"/>
    </xf>
    <xf numFmtId="0" fontId="49" fillId="0" borderId="36" xfId="0" applyNumberFormat="1" applyFont="1" applyFill="1" applyBorder="1" applyAlignment="1">
      <alignment horizontal="center" vertical="center" wrapText="1"/>
    </xf>
    <xf numFmtId="0" fontId="49" fillId="3" borderId="52" xfId="0" applyNumberFormat="1" applyFont="1" applyFill="1" applyBorder="1" applyAlignment="1">
      <alignment horizontal="center" vertical="center" wrapText="1"/>
    </xf>
    <xf numFmtId="0" fontId="49" fillId="0" borderId="59" xfId="0" applyNumberFormat="1" applyFont="1" applyFill="1" applyBorder="1" applyAlignment="1">
      <alignment horizontal="center" vertical="center" wrapText="1"/>
    </xf>
    <xf numFmtId="0" fontId="49" fillId="0" borderId="31" xfId="0" applyNumberFormat="1" applyFont="1" applyFill="1" applyBorder="1" applyAlignment="1">
      <alignment horizontal="center" vertical="center" wrapText="1"/>
    </xf>
    <xf numFmtId="0" fontId="49" fillId="0" borderId="60" xfId="0" applyNumberFormat="1" applyFont="1" applyFill="1" applyBorder="1" applyAlignment="1">
      <alignment horizontal="center" vertical="center" wrapText="1"/>
    </xf>
    <xf numFmtId="0" fontId="50" fillId="3" borderId="16" xfId="0" applyFont="1" applyFill="1" applyBorder="1"/>
    <xf numFmtId="0" fontId="49" fillId="0" borderId="27" xfId="0" applyFont="1" applyBorder="1" applyAlignment="1">
      <alignment horizontal="center" vertical="center"/>
    </xf>
    <xf numFmtId="0" fontId="50" fillId="6" borderId="39" xfId="0" applyFont="1" applyFill="1" applyBorder="1"/>
    <xf numFmtId="0" fontId="60" fillId="4" borderId="39" xfId="0" applyFont="1" applyFill="1" applyBorder="1"/>
    <xf numFmtId="0" fontId="50" fillId="6" borderId="47" xfId="0" applyFont="1" applyFill="1" applyBorder="1"/>
    <xf numFmtId="0" fontId="60" fillId="4" borderId="40" xfId="0" applyFont="1" applyFill="1" applyBorder="1"/>
    <xf numFmtId="0" fontId="19" fillId="0" borderId="47" xfId="0" applyFont="1" applyBorder="1"/>
    <xf numFmtId="0" fontId="19" fillId="6" borderId="47" xfId="0" applyFont="1" applyFill="1" applyBorder="1"/>
    <xf numFmtId="0" fontId="49" fillId="0" borderId="56" xfId="0" applyFont="1" applyBorder="1" applyAlignment="1">
      <alignment horizontal="center" vertical="center"/>
    </xf>
    <xf numFmtId="0" fontId="50" fillId="0" borderId="41" xfId="0" applyFont="1" applyBorder="1"/>
    <xf numFmtId="0" fontId="49" fillId="0" borderId="71" xfId="0" applyFont="1" applyBorder="1" applyAlignment="1">
      <alignment horizontal="center" vertical="center"/>
    </xf>
    <xf numFmtId="0" fontId="52" fillId="3" borderId="49" xfId="0" applyFont="1" applyFill="1" applyBorder="1" applyAlignment="1">
      <alignment vertical="center" wrapText="1"/>
    </xf>
    <xf numFmtId="0" fontId="49" fillId="0" borderId="72" xfId="0" applyFont="1" applyBorder="1" applyAlignment="1">
      <alignment horizontal="center" vertical="center"/>
    </xf>
    <xf numFmtId="0" fontId="60" fillId="4" borderId="47" xfId="0" applyFont="1" applyFill="1" applyBorder="1"/>
    <xf numFmtId="0" fontId="49" fillId="0" borderId="74" xfId="0" applyFont="1" applyBorder="1" applyAlignment="1">
      <alignment horizontal="center" vertical="center"/>
    </xf>
    <xf numFmtId="0" fontId="29" fillId="6" borderId="0" xfId="0" applyFont="1" applyFill="1" applyBorder="1"/>
    <xf numFmtId="0" fontId="49" fillId="0" borderId="27" xfId="0" applyFont="1" applyBorder="1" applyAlignment="1">
      <alignment horizontal="center" vertical="center" wrapText="1"/>
    </xf>
    <xf numFmtId="0" fontId="29" fillId="2" borderId="47" xfId="0" applyFont="1" applyFill="1" applyBorder="1"/>
    <xf numFmtId="0" fontId="50" fillId="0" borderId="25" xfId="0" applyFont="1" applyBorder="1"/>
    <xf numFmtId="0" fontId="50" fillId="3" borderId="39" xfId="0" applyFont="1" applyFill="1" applyBorder="1" applyAlignment="1"/>
    <xf numFmtId="0" fontId="48" fillId="0" borderId="27" xfId="0" applyFont="1" applyBorder="1" applyAlignment="1">
      <alignment vertical="top"/>
    </xf>
    <xf numFmtId="0" fontId="2" fillId="0" borderId="9" xfId="0" applyFont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 wrapText="1"/>
    </xf>
    <xf numFmtId="0" fontId="30" fillId="0" borderId="47" xfId="0" applyFont="1" applyBorder="1" applyAlignment="1">
      <alignment horizontal="center" vertical="center" wrapText="1"/>
    </xf>
    <xf numFmtId="0" fontId="0" fillId="6" borderId="47" xfId="0" applyFill="1" applyBorder="1"/>
    <xf numFmtId="0" fontId="64" fillId="0" borderId="29" xfId="0" applyFont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11" fillId="0" borderId="64" xfId="0" applyFont="1" applyFill="1" applyBorder="1" applyAlignment="1">
      <alignment horizontal="center" vertical="center" wrapText="1"/>
    </xf>
    <xf numFmtId="0" fontId="11" fillId="0" borderId="61" xfId="0" applyFont="1" applyFill="1" applyBorder="1" applyAlignment="1">
      <alignment horizontal="center" vertical="center" wrapText="1"/>
    </xf>
    <xf numFmtId="1" fontId="19" fillId="0" borderId="15" xfId="0" applyNumberFormat="1" applyFont="1" applyBorder="1" applyAlignment="1">
      <alignment horizontal="center" vertical="center" wrapText="1"/>
    </xf>
    <xf numFmtId="1" fontId="19" fillId="0" borderId="55" xfId="0" applyNumberFormat="1" applyFont="1" applyBorder="1" applyAlignment="1">
      <alignment horizontal="center" vertical="center" wrapText="1"/>
    </xf>
    <xf numFmtId="0" fontId="49" fillId="0" borderId="56" xfId="0" applyFont="1" applyBorder="1" applyAlignment="1">
      <alignment horizontal="center" vertical="center"/>
    </xf>
    <xf numFmtId="0" fontId="64" fillId="0" borderId="35" xfId="0" applyFont="1" applyBorder="1" applyAlignment="1">
      <alignment horizontal="center" vertical="center" wrapText="1"/>
    </xf>
    <xf numFmtId="0" fontId="65" fillId="3" borderId="48" xfId="0" applyFont="1" applyFill="1" applyBorder="1" applyAlignment="1">
      <alignment vertical="center" wrapText="1"/>
    </xf>
    <xf numFmtId="0" fontId="66" fillId="3" borderId="49" xfId="0" applyFont="1" applyFill="1" applyBorder="1" applyAlignment="1">
      <alignment vertical="center" wrapText="1"/>
    </xf>
    <xf numFmtId="0" fontId="32" fillId="0" borderId="21" xfId="0" applyNumberFormat="1" applyFont="1" applyBorder="1" applyAlignment="1">
      <alignment horizontal="center" vertical="center" wrapText="1"/>
    </xf>
    <xf numFmtId="0" fontId="49" fillId="3" borderId="44" xfId="0" applyNumberFormat="1" applyFont="1" applyFill="1" applyBorder="1" applyAlignment="1">
      <alignment horizontal="center" vertical="center" wrapText="1"/>
    </xf>
    <xf numFmtId="0" fontId="49" fillId="3" borderId="47" xfId="0" applyNumberFormat="1" applyFont="1" applyFill="1" applyBorder="1" applyAlignment="1">
      <alignment horizontal="center" vertical="center" wrapText="1"/>
    </xf>
    <xf numFmtId="0" fontId="49" fillId="3" borderId="50" xfId="0" applyNumberFormat="1" applyFont="1" applyFill="1" applyBorder="1" applyAlignment="1">
      <alignment horizontal="center" vertical="center" wrapText="1"/>
    </xf>
    <xf numFmtId="0" fontId="32" fillId="0" borderId="22" xfId="0" applyNumberFormat="1" applyFont="1" applyBorder="1" applyAlignment="1">
      <alignment horizontal="center" vertical="center" wrapText="1"/>
    </xf>
    <xf numFmtId="0" fontId="51" fillId="0" borderId="27" xfId="0" applyNumberFormat="1" applyFont="1" applyFill="1" applyBorder="1" applyAlignment="1">
      <alignment horizontal="center" vertical="center" wrapText="1"/>
    </xf>
    <xf numFmtId="0" fontId="51" fillId="0" borderId="6" xfId="0" applyNumberFormat="1" applyFont="1" applyFill="1" applyBorder="1" applyAlignment="1">
      <alignment horizontal="center" vertical="center" wrapText="1"/>
    </xf>
    <xf numFmtId="0" fontId="50" fillId="3" borderId="41" xfId="0" applyFont="1" applyFill="1" applyBorder="1"/>
    <xf numFmtId="0" fontId="50" fillId="0" borderId="65" xfId="0" applyFont="1" applyBorder="1"/>
    <xf numFmtId="0" fontId="50" fillId="0" borderId="16" xfId="0" applyFont="1" applyBorder="1"/>
    <xf numFmtId="0" fontId="50" fillId="3" borderId="16" xfId="0" applyFont="1" applyFill="1" applyBorder="1" applyAlignment="1"/>
    <xf numFmtId="0" fontId="50" fillId="0" borderId="30" xfId="0" applyFont="1" applyBorder="1"/>
    <xf numFmtId="0" fontId="50" fillId="3" borderId="30" xfId="0" applyFont="1" applyFill="1" applyBorder="1" applyAlignment="1"/>
    <xf numFmtId="0" fontId="50" fillId="6" borderId="40" xfId="0" applyFont="1" applyFill="1" applyBorder="1"/>
    <xf numFmtId="0" fontId="50" fillId="4" borderId="25" xfId="0" applyFont="1" applyFill="1" applyBorder="1"/>
    <xf numFmtId="0" fontId="50" fillId="7" borderId="39" xfId="0" applyFont="1" applyFill="1" applyBorder="1"/>
    <xf numFmtId="0" fontId="50" fillId="4" borderId="40" xfId="0" applyFont="1" applyFill="1" applyBorder="1"/>
    <xf numFmtId="0" fontId="50" fillId="2" borderId="65" xfId="0" applyFont="1" applyFill="1" applyBorder="1"/>
    <xf numFmtId="0" fontId="50" fillId="6" borderId="45" xfId="0" applyFont="1" applyFill="1" applyBorder="1"/>
    <xf numFmtId="0" fontId="50" fillId="4" borderId="45" xfId="0" applyFont="1" applyFill="1" applyBorder="1"/>
    <xf numFmtId="0" fontId="19" fillId="5" borderId="47" xfId="0" applyFont="1" applyFill="1" applyBorder="1"/>
    <xf numFmtId="0" fontId="50" fillId="5" borderId="41" xfId="0" applyFont="1" applyFill="1" applyBorder="1"/>
    <xf numFmtId="0" fontId="50" fillId="3" borderId="49" xfId="0" applyFont="1" applyFill="1" applyBorder="1"/>
    <xf numFmtId="0" fontId="50" fillId="7" borderId="40" xfId="0" applyFont="1" applyFill="1" applyBorder="1"/>
    <xf numFmtId="0" fontId="50" fillId="7" borderId="47" xfId="0" applyFont="1" applyFill="1" applyBorder="1"/>
    <xf numFmtId="0" fontId="50" fillId="3" borderId="45" xfId="0" applyFont="1" applyFill="1" applyBorder="1"/>
    <xf numFmtId="0" fontId="29" fillId="0" borderId="0" xfId="0" applyFont="1" applyBorder="1" applyAlignment="1"/>
    <xf numFmtId="0" fontId="29" fillId="6" borderId="47" xfId="0" applyFont="1" applyFill="1" applyBorder="1"/>
    <xf numFmtId="0" fontId="67" fillId="4" borderId="47" xfId="0" applyFont="1" applyFill="1" applyBorder="1"/>
    <xf numFmtId="0" fontId="29" fillId="3" borderId="0" xfId="0" applyFont="1" applyFill="1" applyBorder="1" applyAlignment="1"/>
    <xf numFmtId="0" fontId="0" fillId="3" borderId="36" xfId="0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4" fillId="2" borderId="59" xfId="0" applyFont="1" applyFill="1" applyBorder="1" applyAlignment="1">
      <alignment horizontal="center" vertical="center" wrapText="1"/>
    </xf>
    <xf numFmtId="0" fontId="22" fillId="0" borderId="0" xfId="1" applyFont="1" applyAlignment="1">
      <alignment horizontal="center"/>
    </xf>
    <xf numFmtId="0" fontId="22" fillId="0" borderId="47" xfId="1" applyFont="1" applyBorder="1" applyAlignment="1">
      <alignment wrapText="1"/>
    </xf>
    <xf numFmtId="0" fontId="22" fillId="0" borderId="49" xfId="1" applyFont="1" applyBorder="1" applyAlignment="1">
      <alignment wrapText="1"/>
    </xf>
    <xf numFmtId="0" fontId="22" fillId="0" borderId="39" xfId="1" applyFont="1" applyBorder="1" applyAlignment="1">
      <alignment vertical="center" wrapText="1"/>
    </xf>
    <xf numFmtId="0" fontId="22" fillId="0" borderId="39" xfId="1" applyFont="1" applyBorder="1" applyAlignment="1">
      <alignment vertical="center"/>
    </xf>
    <xf numFmtId="0" fontId="22" fillId="0" borderId="47" xfId="1" applyFont="1" applyBorder="1" applyAlignment="1">
      <alignment horizontal="center"/>
    </xf>
    <xf numFmtId="0" fontId="22" fillId="0" borderId="49" xfId="1" applyFont="1" applyBorder="1" applyAlignment="1">
      <alignment horizontal="center"/>
    </xf>
    <xf numFmtId="0" fontId="20" fillId="0" borderId="0" xfId="1" applyAlignment="1">
      <alignment horizontal="center"/>
    </xf>
    <xf numFmtId="0" fontId="58" fillId="3" borderId="47" xfId="1" applyFont="1" applyFill="1" applyBorder="1" applyAlignment="1">
      <alignment vertical="center" wrapText="1"/>
    </xf>
    <xf numFmtId="49" fontId="58" fillId="3" borderId="47" xfId="1" applyNumberFormat="1" applyFont="1" applyFill="1" applyBorder="1" applyAlignment="1">
      <alignment vertical="center" wrapText="1"/>
    </xf>
    <xf numFmtId="0" fontId="23" fillId="3" borderId="47" xfId="1" applyFont="1" applyFill="1" applyBorder="1"/>
    <xf numFmtId="1" fontId="12" fillId="3" borderId="47" xfId="1" applyNumberFormat="1" applyFont="1" applyFill="1" applyBorder="1" applyAlignment="1">
      <alignment horizontal="center" vertical="center" wrapText="1"/>
    </xf>
    <xf numFmtId="49" fontId="58" fillId="3" borderId="47" xfId="1" applyNumberFormat="1" applyFont="1" applyFill="1" applyBorder="1" applyAlignment="1">
      <alignment horizontal="center" vertical="center" wrapText="1"/>
    </xf>
    <xf numFmtId="1" fontId="70" fillId="3" borderId="47" xfId="1" applyNumberFormat="1" applyFont="1" applyFill="1" applyBorder="1" applyAlignment="1">
      <alignment horizontal="center" vertical="center" wrapText="1"/>
    </xf>
    <xf numFmtId="0" fontId="72" fillId="0" borderId="47" xfId="1" applyFont="1" applyBorder="1"/>
    <xf numFmtId="0" fontId="68" fillId="0" borderId="47" xfId="1" applyFont="1" applyBorder="1"/>
    <xf numFmtId="0" fontId="29" fillId="0" borderId="47" xfId="1" applyFont="1" applyBorder="1" applyAlignment="1">
      <alignment vertical="center" wrapText="1"/>
    </xf>
    <xf numFmtId="0" fontId="57" fillId="0" borderId="47" xfId="1" applyFont="1" applyBorder="1" applyAlignment="1">
      <alignment vertical="center" wrapText="1"/>
    </xf>
    <xf numFmtId="49" fontId="57" fillId="0" borderId="47" xfId="1" applyNumberFormat="1" applyFont="1" applyBorder="1" applyAlignment="1">
      <alignment horizontal="center" vertical="center" wrapText="1"/>
    </xf>
    <xf numFmtId="0" fontId="57" fillId="3" borderId="47" xfId="1" applyFont="1" applyFill="1" applyBorder="1" applyAlignment="1">
      <alignment horizontal="center" vertical="center" wrapText="1"/>
    </xf>
    <xf numFmtId="0" fontId="57" fillId="0" borderId="45" xfId="1" applyFont="1" applyBorder="1" applyAlignment="1">
      <alignment horizontal="center" vertical="center" wrapText="1"/>
    </xf>
    <xf numFmtId="49" fontId="29" fillId="0" borderId="47" xfId="1" applyNumberFormat="1" applyFont="1" applyBorder="1" applyAlignment="1">
      <alignment horizontal="center" vertical="center" wrapText="1"/>
    </xf>
    <xf numFmtId="0" fontId="29" fillId="0" borderId="47" xfId="1" applyFont="1" applyBorder="1" applyAlignment="1">
      <alignment horizontal="center" vertical="center" wrapText="1"/>
    </xf>
    <xf numFmtId="0" fontId="71" fillId="0" borderId="47" xfId="1" applyFont="1" applyBorder="1" applyAlignment="1">
      <alignment vertical="center" wrapText="1"/>
    </xf>
    <xf numFmtId="0" fontId="9" fillId="3" borderId="47" xfId="1" applyFont="1" applyFill="1" applyBorder="1" applyAlignment="1">
      <alignment horizontal="center" vertical="center" wrapText="1"/>
    </xf>
    <xf numFmtId="0" fontId="73" fillId="0" borderId="0" xfId="1" applyFont="1" applyAlignment="1">
      <alignment horizontal="left" vertical="center" wrapText="1"/>
    </xf>
    <xf numFmtId="0" fontId="57" fillId="0" borderId="0" xfId="1" applyFont="1"/>
    <xf numFmtId="0" fontId="57" fillId="0" borderId="47" xfId="1" applyFont="1" applyBorder="1" applyAlignment="1">
      <alignment horizontal="left" vertical="center" wrapText="1"/>
    </xf>
    <xf numFmtId="0" fontId="71" fillId="0" borderId="47" xfId="1" applyFont="1" applyBorder="1"/>
    <xf numFmtId="0" fontId="9" fillId="0" borderId="0" xfId="1" applyFont="1" applyAlignment="1">
      <alignment horizontal="center" vertical="center" wrapText="1"/>
    </xf>
    <xf numFmtId="0" fontId="74" fillId="0" borderId="0" xfId="2"/>
    <xf numFmtId="0" fontId="49" fillId="2" borderId="51" xfId="2" applyNumberFormat="1" applyFont="1" applyFill="1" applyBorder="1" applyAlignment="1">
      <alignment horizontal="center" vertical="center" wrapText="1"/>
    </xf>
    <xf numFmtId="0" fontId="49" fillId="3" borderId="54" xfId="2" applyNumberFormat="1" applyFont="1" applyFill="1" applyBorder="1" applyAlignment="1">
      <alignment horizontal="center" vertical="center" wrapText="1"/>
    </xf>
    <xf numFmtId="0" fontId="49" fillId="3" borderId="61" xfId="2" applyNumberFormat="1" applyFont="1" applyFill="1" applyBorder="1" applyAlignment="1">
      <alignment horizontal="center" vertical="center" wrapText="1"/>
    </xf>
    <xf numFmtId="0" fontId="49" fillId="0" borderId="27" xfId="2" applyNumberFormat="1" applyFont="1" applyFill="1" applyBorder="1" applyAlignment="1">
      <alignment horizontal="center" vertical="center" wrapText="1"/>
    </xf>
    <xf numFmtId="0" fontId="49" fillId="0" borderId="6" xfId="2" applyNumberFormat="1" applyFont="1" applyFill="1" applyBorder="1" applyAlignment="1">
      <alignment horizontal="center" vertical="center" wrapText="1"/>
    </xf>
    <xf numFmtId="0" fontId="49" fillId="0" borderId="15" xfId="2" applyNumberFormat="1" applyFont="1" applyBorder="1" applyAlignment="1">
      <alignment horizontal="center" vertical="center" wrapText="1"/>
    </xf>
    <xf numFmtId="0" fontId="49" fillId="0" borderId="9" xfId="2" applyNumberFormat="1" applyFont="1" applyBorder="1" applyAlignment="1">
      <alignment horizontal="center" vertical="center" wrapText="1"/>
    </xf>
    <xf numFmtId="0" fontId="49" fillId="0" borderId="10" xfId="2" applyNumberFormat="1" applyFont="1" applyBorder="1" applyAlignment="1">
      <alignment horizontal="center" vertical="center" wrapText="1"/>
    </xf>
    <xf numFmtId="0" fontId="49" fillId="0" borderId="8" xfId="2" applyNumberFormat="1" applyFont="1" applyBorder="1" applyAlignment="1">
      <alignment horizontal="center" vertical="center" wrapText="1"/>
    </xf>
    <xf numFmtId="0" fontId="49" fillId="2" borderId="52" xfId="2" applyNumberFormat="1" applyFont="1" applyFill="1" applyBorder="1" applyAlignment="1">
      <alignment horizontal="center" vertical="center" wrapText="1"/>
    </xf>
    <xf numFmtId="0" fontId="49" fillId="3" borderId="31" xfId="2" applyNumberFormat="1" applyFont="1" applyFill="1" applyBorder="1" applyAlignment="1">
      <alignment horizontal="center" vertical="center" wrapText="1"/>
    </xf>
    <xf numFmtId="0" fontId="49" fillId="3" borderId="60" xfId="2" applyNumberFormat="1" applyFont="1" applyFill="1" applyBorder="1" applyAlignment="1">
      <alignment horizontal="center" vertical="center" wrapText="1"/>
    </xf>
    <xf numFmtId="0" fontId="49" fillId="3" borderId="10" xfId="2" applyNumberFormat="1" applyFont="1" applyFill="1" applyBorder="1" applyAlignment="1">
      <alignment horizontal="center" vertical="center" wrapText="1"/>
    </xf>
    <xf numFmtId="0" fontId="48" fillId="0" borderId="27" xfId="2" applyFont="1" applyBorder="1" applyAlignment="1">
      <alignment vertical="top"/>
    </xf>
    <xf numFmtId="0" fontId="48" fillId="0" borderId="14" xfId="2" applyFont="1" applyBorder="1" applyAlignment="1">
      <alignment vertical="top"/>
    </xf>
    <xf numFmtId="0" fontId="49" fillId="0" borderId="27" xfId="2" applyFont="1" applyBorder="1" applyAlignment="1">
      <alignment vertical="center"/>
    </xf>
    <xf numFmtId="0" fontId="49" fillId="0" borderId="27" xfId="2" applyFont="1" applyBorder="1" applyAlignment="1">
      <alignment vertical="center" wrapText="1"/>
    </xf>
    <xf numFmtId="0" fontId="50" fillId="0" borderId="40" xfId="2" applyFont="1" applyBorder="1"/>
    <xf numFmtId="0" fontId="50" fillId="2" borderId="40" xfId="2" applyFont="1" applyFill="1" applyBorder="1"/>
    <xf numFmtId="0" fontId="50" fillId="0" borderId="25" xfId="2" applyFont="1" applyBorder="1"/>
    <xf numFmtId="0" fontId="50" fillId="4" borderId="39" xfId="2" applyFont="1" applyFill="1" applyBorder="1"/>
    <xf numFmtId="0" fontId="50" fillId="2" borderId="39" xfId="2" applyFont="1" applyFill="1" applyBorder="1"/>
    <xf numFmtId="0" fontId="50" fillId="2" borderId="41" xfId="2" applyFont="1" applyFill="1" applyBorder="1"/>
    <xf numFmtId="0" fontId="48" fillId="0" borderId="27" xfId="2" applyFont="1" applyBorder="1" applyAlignment="1">
      <alignment horizontal="center" wrapText="1"/>
    </xf>
    <xf numFmtId="0" fontId="49" fillId="0" borderId="1" xfId="2" applyFont="1" applyBorder="1" applyAlignment="1">
      <alignment vertical="center" wrapText="1"/>
    </xf>
    <xf numFmtId="0" fontId="50" fillId="0" borderId="47" xfId="2" applyFont="1" applyBorder="1"/>
    <xf numFmtId="0" fontId="48" fillId="2" borderId="9" xfId="2" applyFont="1" applyFill="1" applyBorder="1" applyAlignment="1">
      <alignment vertical="center" wrapText="1"/>
    </xf>
    <xf numFmtId="0" fontId="48" fillId="2" borderId="55" xfId="2" applyFont="1" applyFill="1" applyBorder="1" applyAlignment="1">
      <alignment vertical="center" wrapText="1"/>
    </xf>
    <xf numFmtId="0" fontId="49" fillId="0" borderId="1" xfId="2" applyFont="1" applyBorder="1" applyAlignment="1">
      <alignment vertical="center"/>
    </xf>
    <xf numFmtId="0" fontId="50" fillId="0" borderId="39" xfId="2" applyFont="1" applyBorder="1"/>
    <xf numFmtId="0" fontId="50" fillId="3" borderId="39" xfId="2" applyFont="1" applyFill="1" applyBorder="1"/>
    <xf numFmtId="0" fontId="50" fillId="3" borderId="30" xfId="2" applyFont="1" applyFill="1" applyBorder="1" applyAlignment="1">
      <alignment vertical="center" wrapText="1"/>
    </xf>
    <xf numFmtId="0" fontId="50" fillId="3" borderId="61" xfId="2" applyFont="1" applyFill="1" applyBorder="1" applyAlignment="1">
      <alignment vertical="center" wrapText="1"/>
    </xf>
    <xf numFmtId="0" fontId="49" fillId="0" borderId="27" xfId="2" applyFont="1" applyBorder="1" applyAlignment="1">
      <alignment horizontal="center" vertical="center"/>
    </xf>
    <xf numFmtId="0" fontId="49" fillId="0" borderId="27" xfId="2" applyFont="1" applyBorder="1" applyAlignment="1">
      <alignment horizontal="center" vertical="center" wrapText="1"/>
    </xf>
    <xf numFmtId="0" fontId="50" fillId="0" borderId="40" xfId="2" applyFont="1" applyBorder="1" applyAlignment="1">
      <alignment horizontal="center"/>
    </xf>
    <xf numFmtId="0" fontId="50" fillId="2" borderId="39" xfId="2" applyFont="1" applyFill="1" applyBorder="1" applyAlignment="1"/>
    <xf numFmtId="0" fontId="50" fillId="2" borderId="41" xfId="2" applyFont="1" applyFill="1" applyBorder="1" applyAlignment="1"/>
    <xf numFmtId="0" fontId="50" fillId="3" borderId="39" xfId="2" applyFont="1" applyFill="1" applyBorder="1" applyAlignment="1"/>
    <xf numFmtId="0" fontId="50" fillId="3" borderId="50" xfId="2" applyFont="1" applyFill="1" applyBorder="1" applyAlignment="1">
      <alignment vertical="center" wrapText="1"/>
    </xf>
    <xf numFmtId="0" fontId="50" fillId="4" borderId="47" xfId="2" applyFont="1" applyFill="1" applyBorder="1"/>
    <xf numFmtId="0" fontId="50" fillId="2" borderId="47" xfId="2" applyFont="1" applyFill="1" applyBorder="1"/>
    <xf numFmtId="0" fontId="50" fillId="2" borderId="49" xfId="2" applyFont="1" applyFill="1" applyBorder="1"/>
    <xf numFmtId="0" fontId="61" fillId="3" borderId="13" xfId="2" applyFont="1" applyFill="1" applyBorder="1" applyAlignment="1">
      <alignment vertical="center" wrapText="1"/>
    </xf>
    <xf numFmtId="0" fontId="62" fillId="3" borderId="14" xfId="2" applyFont="1" applyFill="1" applyBorder="1" applyAlignment="1">
      <alignment vertical="center" wrapText="1"/>
    </xf>
    <xf numFmtId="0" fontId="50" fillId="0" borderId="45" xfId="2" applyFont="1" applyBorder="1"/>
    <xf numFmtId="0" fontId="50" fillId="3" borderId="47" xfId="2" applyFont="1" applyFill="1" applyBorder="1"/>
    <xf numFmtId="0" fontId="52" fillId="3" borderId="47" xfId="2" applyFont="1" applyFill="1" applyBorder="1" applyAlignment="1">
      <alignment wrapText="1"/>
    </xf>
    <xf numFmtId="0" fontId="52" fillId="3" borderId="49" xfId="2" applyFont="1" applyFill="1" applyBorder="1" applyAlignment="1">
      <alignment wrapText="1"/>
    </xf>
    <xf numFmtId="0" fontId="74" fillId="3" borderId="0" xfId="2" applyFill="1"/>
    <xf numFmtId="0" fontId="29" fillId="0" borderId="0" xfId="2" applyFont="1" applyBorder="1" applyAlignment="1">
      <alignment vertical="center" wrapText="1"/>
    </xf>
    <xf numFmtId="0" fontId="48" fillId="0" borderId="0" xfId="2" applyFont="1" applyBorder="1" applyAlignment="1">
      <alignment vertical="center"/>
    </xf>
    <xf numFmtId="0" fontId="48" fillId="0" borderId="0" xfId="2" applyFont="1" applyBorder="1" applyAlignment="1">
      <alignment vertical="center" wrapText="1"/>
    </xf>
    <xf numFmtId="0" fontId="29" fillId="2" borderId="47" xfId="2" applyFont="1" applyFill="1" applyBorder="1"/>
    <xf numFmtId="0" fontId="29" fillId="0" borderId="0" xfId="2" applyFont="1" applyBorder="1"/>
    <xf numFmtId="0" fontId="29" fillId="4" borderId="47" xfId="2" applyFont="1" applyFill="1" applyBorder="1"/>
    <xf numFmtId="0" fontId="56" fillId="0" borderId="47" xfId="2" applyFont="1" applyBorder="1"/>
    <xf numFmtId="0" fontId="57" fillId="0" borderId="0" xfId="2" applyFont="1" applyBorder="1" applyAlignment="1">
      <alignment vertical="center"/>
    </xf>
    <xf numFmtId="0" fontId="57" fillId="3" borderId="0" xfId="2" applyFont="1" applyFill="1" applyBorder="1" applyAlignment="1">
      <alignment vertical="center"/>
    </xf>
    <xf numFmtId="0" fontId="29" fillId="3" borderId="0" xfId="2" applyFont="1" applyFill="1" applyBorder="1" applyAlignment="1">
      <alignment vertical="center"/>
    </xf>
    <xf numFmtId="0" fontId="29" fillId="3" borderId="0" xfId="2" applyFont="1" applyFill="1" applyBorder="1"/>
    <xf numFmtId="0" fontId="50" fillId="3" borderId="0" xfId="2" applyFont="1" applyFill="1" applyBorder="1"/>
    <xf numFmtId="0" fontId="48" fillId="3" borderId="0" xfId="2" applyFont="1" applyFill="1" applyBorder="1" applyAlignment="1">
      <alignment horizontal="center" wrapText="1"/>
    </xf>
    <xf numFmtId="0" fontId="58" fillId="3" borderId="0" xfId="2" applyFont="1" applyFill="1" applyBorder="1" applyAlignment="1">
      <alignment vertical="center" wrapText="1"/>
    </xf>
    <xf numFmtId="0" fontId="48" fillId="3" borderId="0" xfId="2" applyFont="1" applyFill="1" applyBorder="1" applyAlignment="1">
      <alignment vertical="center"/>
    </xf>
    <xf numFmtId="0" fontId="48" fillId="3" borderId="0" xfId="2" applyFont="1" applyFill="1" applyBorder="1" applyAlignment="1">
      <alignment vertical="center" wrapText="1"/>
    </xf>
    <xf numFmtId="0" fontId="29" fillId="3" borderId="0" xfId="2" applyFont="1" applyFill="1" applyBorder="1" applyAlignment="1">
      <alignment vertical="center" wrapText="1"/>
    </xf>
    <xf numFmtId="0" fontId="12" fillId="3" borderId="0" xfId="2" applyFont="1" applyFill="1" applyBorder="1" applyAlignment="1">
      <alignment vertical="center" wrapText="1"/>
    </xf>
    <xf numFmtId="0" fontId="59" fillId="3" borderId="0" xfId="2" applyFont="1" applyFill="1" applyBorder="1" applyAlignment="1">
      <alignment vertical="center" wrapText="1"/>
    </xf>
    <xf numFmtId="0" fontId="59" fillId="0" borderId="0" xfId="2" applyFont="1" applyBorder="1" applyAlignment="1">
      <alignment vertical="center" wrapText="1"/>
    </xf>
    <xf numFmtId="0" fontId="74" fillId="3" borderId="0" xfId="2" applyFill="1" applyBorder="1"/>
    <xf numFmtId="0" fontId="14" fillId="0" borderId="0" xfId="2" applyFont="1"/>
    <xf numFmtId="0" fontId="49" fillId="0" borderId="54" xfId="2" applyNumberFormat="1" applyFont="1" applyBorder="1" applyAlignment="1">
      <alignment vertical="center" wrapText="1"/>
    </xf>
    <xf numFmtId="0" fontId="49" fillId="0" borderId="9" xfId="2" applyNumberFormat="1" applyFont="1" applyBorder="1" applyAlignment="1">
      <alignment vertical="center" wrapText="1"/>
    </xf>
    <xf numFmtId="0" fontId="50" fillId="4" borderId="40" xfId="2" applyFont="1" applyFill="1" applyBorder="1"/>
    <xf numFmtId="0" fontId="50" fillId="4" borderId="39" xfId="2" applyFont="1" applyFill="1" applyBorder="1" applyAlignment="1"/>
    <xf numFmtId="0" fontId="48" fillId="0" borderId="77" xfId="0" applyFont="1" applyBorder="1" applyAlignment="1">
      <alignment vertical="top"/>
    </xf>
    <xf numFmtId="0" fontId="48" fillId="0" borderId="76" xfId="0" applyFont="1" applyBorder="1" applyAlignment="1">
      <alignment vertical="top"/>
    </xf>
    <xf numFmtId="0" fontId="49" fillId="0" borderId="64" xfId="2" applyNumberFormat="1" applyFont="1" applyBorder="1" applyAlignment="1">
      <alignment horizontal="center" vertical="center" wrapText="1"/>
    </xf>
    <xf numFmtId="0" fontId="49" fillId="0" borderId="54" xfId="2" applyNumberFormat="1" applyFont="1" applyBorder="1" applyAlignment="1">
      <alignment horizontal="center" vertical="center" wrapText="1"/>
    </xf>
    <xf numFmtId="0" fontId="49" fillId="0" borderId="61" xfId="2" applyNumberFormat="1" applyFont="1" applyBorder="1" applyAlignment="1">
      <alignment horizontal="center" vertical="center" wrapText="1"/>
    </xf>
    <xf numFmtId="0" fontId="49" fillId="0" borderId="62" xfId="2" applyNumberFormat="1" applyFont="1" applyBorder="1" applyAlignment="1">
      <alignment horizontal="center" vertical="center" wrapText="1"/>
    </xf>
    <xf numFmtId="0" fontId="32" fillId="0" borderId="64" xfId="2" applyNumberFormat="1" applyFont="1" applyBorder="1" applyAlignment="1">
      <alignment horizontal="center" vertical="center" wrapText="1"/>
    </xf>
    <xf numFmtId="0" fontId="50" fillId="2" borderId="47" xfId="2" applyFont="1" applyFill="1" applyBorder="1" applyAlignment="1"/>
    <xf numFmtId="0" fontId="20" fillId="0" borderId="0" xfId="3"/>
    <xf numFmtId="0" fontId="23" fillId="0" borderId="0" xfId="3" applyFont="1" applyAlignment="1">
      <alignment vertical="center"/>
    </xf>
    <xf numFmtId="0" fontId="22" fillId="0" borderId="0" xfId="3" applyFont="1" applyAlignment="1">
      <alignment vertical="center"/>
    </xf>
    <xf numFmtId="0" fontId="23" fillId="0" borderId="0" xfId="3" applyFont="1"/>
    <xf numFmtId="0" fontId="28" fillId="0" borderId="0" xfId="3" applyFont="1"/>
    <xf numFmtId="0" fontId="22" fillId="0" borderId="0" xfId="3" applyFont="1"/>
    <xf numFmtId="0" fontId="29" fillId="0" borderId="0" xfId="3" applyFont="1"/>
    <xf numFmtId="0" fontId="20" fillId="0" borderId="0" xfId="3" applyAlignment="1">
      <alignment horizontal="left" vertical="center"/>
    </xf>
    <xf numFmtId="0" fontId="20" fillId="0" borderId="0" xfId="3" applyAlignment="1">
      <alignment horizontal="left" vertical="top"/>
    </xf>
    <xf numFmtId="0" fontId="23" fillId="0" borderId="0" xfId="3" applyFont="1" applyAlignment="1">
      <alignment horizontal="left" vertical="center"/>
    </xf>
    <xf numFmtId="0" fontId="23" fillId="0" borderId="0" xfId="3" applyFont="1" applyAlignment="1">
      <alignment vertical="top"/>
    </xf>
    <xf numFmtId="0" fontId="20" fillId="0" borderId="0" xfId="3" applyNumberFormat="1"/>
    <xf numFmtId="0" fontId="24" fillId="0" borderId="0" xfId="3" applyFont="1" applyAlignment="1">
      <alignment horizontal="center" vertical="center"/>
    </xf>
    <xf numFmtId="0" fontId="20" fillId="0" borderId="0" xfId="3" applyFont="1"/>
    <xf numFmtId="0" fontId="22" fillId="0" borderId="0" xfId="3" applyFont="1" applyAlignment="1">
      <alignment horizontal="left" vertical="center"/>
    </xf>
    <xf numFmtId="0" fontId="20" fillId="0" borderId="0" xfId="3" applyFont="1" applyAlignment="1">
      <alignment horizontal="left" vertical="center"/>
    </xf>
    <xf numFmtId="0" fontId="20" fillId="0" borderId="0" xfId="3" applyFont="1" applyAlignment="1">
      <alignment horizontal="left" vertical="top"/>
    </xf>
    <xf numFmtId="49" fontId="75" fillId="0" borderId="13" xfId="0" applyNumberFormat="1" applyFont="1" applyFill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38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3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25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3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25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76" fillId="0" borderId="8" xfId="0" applyFont="1" applyBorder="1" applyAlignment="1">
      <alignment horizontal="center" vertical="center" wrapText="1"/>
    </xf>
    <xf numFmtId="0" fontId="14" fillId="0" borderId="63" xfId="0" applyFont="1" applyBorder="1" applyAlignment="1">
      <alignment horizontal="center" vertical="center" wrapText="1"/>
    </xf>
    <xf numFmtId="0" fontId="22" fillId="0" borderId="0" xfId="1" applyFont="1" applyAlignment="1"/>
    <xf numFmtId="0" fontId="77" fillId="0" borderId="0" xfId="1" applyFont="1" applyAlignment="1"/>
    <xf numFmtId="0" fontId="20" fillId="0" borderId="0" xfId="1" applyAlignment="1"/>
    <xf numFmtId="0" fontId="6" fillId="0" borderId="0" xfId="0" applyFont="1" applyAlignment="1">
      <alignment horizontal="center"/>
    </xf>
    <xf numFmtId="0" fontId="9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25" fillId="0" borderId="0" xfId="0" applyFont="1" applyAlignment="1">
      <alignment horizontal="center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53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55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2" fillId="0" borderId="56" xfId="0" applyNumberFormat="1" applyFont="1" applyBorder="1" applyAlignment="1">
      <alignment horizontal="center" vertical="center" wrapText="1"/>
    </xf>
    <xf numFmtId="0" fontId="2" fillId="0" borderId="26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51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3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2" xfId="0" applyNumberFormat="1" applyFont="1" applyBorder="1" applyAlignment="1">
      <alignment horizontal="center" vertical="center" wrapText="1"/>
    </xf>
    <xf numFmtId="0" fontId="2" fillId="0" borderId="55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vertical="center" wrapText="1"/>
    </xf>
    <xf numFmtId="0" fontId="3" fillId="0" borderId="26" xfId="0" applyNumberFormat="1" applyFont="1" applyBorder="1" applyAlignment="1">
      <alignment horizontal="center" vertical="center" wrapText="1"/>
    </xf>
    <xf numFmtId="0" fontId="3" fillId="0" borderId="51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52" xfId="0" applyNumberFormat="1" applyFont="1" applyBorder="1" applyAlignment="1">
      <alignment horizontal="center" vertical="center" wrapText="1"/>
    </xf>
    <xf numFmtId="0" fontId="33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left" vertical="center" wrapText="1"/>
    </xf>
    <xf numFmtId="0" fontId="63" fillId="0" borderId="0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6" fillId="0" borderId="0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0" fillId="0" borderId="53" xfId="0" applyBorder="1"/>
    <xf numFmtId="0" fontId="0" fillId="0" borderId="3" xfId="0" applyBorder="1"/>
    <xf numFmtId="0" fontId="0" fillId="0" borderId="4" xfId="0" applyBorder="1"/>
    <xf numFmtId="0" fontId="0" fillId="0" borderId="52" xfId="0" applyBorder="1"/>
    <xf numFmtId="0" fontId="0" fillId="0" borderId="11" xfId="0" applyBorder="1"/>
    <xf numFmtId="0" fontId="2" fillId="0" borderId="14" xfId="0" applyFont="1" applyBorder="1" applyAlignment="1">
      <alignment horizontal="center" vertical="center" wrapText="1"/>
    </xf>
    <xf numFmtId="0" fontId="40" fillId="0" borderId="51" xfId="0" applyFont="1" applyBorder="1" applyAlignment="1">
      <alignment horizontal="center" vertical="center" wrapText="1"/>
    </xf>
    <xf numFmtId="0" fontId="40" fillId="0" borderId="53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40" fillId="0" borderId="52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0" fontId="22" fillId="0" borderId="39" xfId="1" applyFont="1" applyBorder="1" applyAlignment="1">
      <alignment horizontal="center"/>
    </xf>
    <xf numFmtId="0" fontId="22" fillId="0" borderId="30" xfId="1" applyFont="1" applyBorder="1" applyAlignment="1">
      <alignment horizontal="center"/>
    </xf>
    <xf numFmtId="0" fontId="22" fillId="0" borderId="49" xfId="1" applyFont="1" applyBorder="1" applyAlignment="1">
      <alignment horizontal="center"/>
    </xf>
    <xf numFmtId="0" fontId="22" fillId="0" borderId="45" xfId="1" applyFont="1" applyBorder="1" applyAlignment="1">
      <alignment horizontal="center"/>
    </xf>
    <xf numFmtId="0" fontId="22" fillId="0" borderId="48" xfId="1" applyFont="1" applyBorder="1" applyAlignment="1">
      <alignment horizontal="center"/>
    </xf>
    <xf numFmtId="0" fontId="22" fillId="0" borderId="47" xfId="1" applyFont="1" applyBorder="1" applyAlignment="1">
      <alignment horizontal="center"/>
    </xf>
    <xf numFmtId="1" fontId="22" fillId="0" borderId="39" xfId="1" applyNumberFormat="1" applyFont="1" applyBorder="1" applyAlignment="1">
      <alignment horizontal="center"/>
    </xf>
    <xf numFmtId="0" fontId="22" fillId="0" borderId="16" xfId="1" applyFont="1" applyBorder="1" applyAlignment="1">
      <alignment horizontal="center"/>
    </xf>
    <xf numFmtId="0" fontId="22" fillId="0" borderId="39" xfId="1" applyFont="1" applyBorder="1" applyAlignment="1">
      <alignment horizontal="center" wrapText="1"/>
    </xf>
    <xf numFmtId="0" fontId="22" fillId="0" borderId="16" xfId="1" applyFont="1" applyBorder="1" applyAlignment="1">
      <alignment horizontal="center" wrapText="1"/>
    </xf>
    <xf numFmtId="0" fontId="22" fillId="0" borderId="30" xfId="1" applyFont="1" applyBorder="1" applyAlignment="1">
      <alignment horizontal="center" wrapText="1"/>
    </xf>
    <xf numFmtId="0" fontId="69" fillId="0" borderId="49" xfId="1" applyFont="1" applyBorder="1" applyAlignment="1">
      <alignment horizontal="center"/>
    </xf>
    <xf numFmtId="0" fontId="69" fillId="0" borderId="48" xfId="1" applyFont="1" applyBorder="1" applyAlignment="1">
      <alignment horizontal="center"/>
    </xf>
    <xf numFmtId="0" fontId="22" fillId="0" borderId="41" xfId="1" applyFont="1" applyBorder="1" applyAlignment="1">
      <alignment horizontal="center" wrapText="1"/>
    </xf>
    <xf numFmtId="0" fontId="22" fillId="0" borderId="65" xfId="1" applyFont="1" applyBorder="1" applyAlignment="1">
      <alignment horizontal="center" wrapText="1"/>
    </xf>
    <xf numFmtId="0" fontId="22" fillId="0" borderId="40" xfId="1" applyFont="1" applyBorder="1" applyAlignment="1">
      <alignment horizontal="center" wrapText="1"/>
    </xf>
    <xf numFmtId="0" fontId="22" fillId="0" borderId="33" xfId="1" applyFont="1" applyBorder="1" applyAlignment="1">
      <alignment horizontal="center" wrapText="1"/>
    </xf>
    <xf numFmtId="0" fontId="22" fillId="0" borderId="2" xfId="1" applyFont="1" applyBorder="1" applyAlignment="1">
      <alignment horizontal="center" wrapText="1"/>
    </xf>
    <xf numFmtId="0" fontId="22" fillId="0" borderId="29" xfId="1" applyFont="1" applyBorder="1" applyAlignment="1">
      <alignment horizontal="center" wrapText="1"/>
    </xf>
    <xf numFmtId="0" fontId="22" fillId="0" borderId="65" xfId="1" applyFont="1" applyBorder="1" applyAlignment="1"/>
    <xf numFmtId="0" fontId="22" fillId="0" borderId="40" xfId="1" applyFont="1" applyBorder="1" applyAlignment="1"/>
    <xf numFmtId="0" fontId="22" fillId="0" borderId="2" xfId="1" applyFont="1" applyBorder="1" applyAlignment="1"/>
    <xf numFmtId="0" fontId="22" fillId="0" borderId="29" xfId="1" applyFont="1" applyBorder="1" applyAlignment="1"/>
    <xf numFmtId="0" fontId="22" fillId="0" borderId="47" xfId="1" applyFont="1" applyBorder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6" fillId="0" borderId="51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53" xfId="0" applyFont="1" applyBorder="1" applyAlignment="1">
      <alignment horizontal="left" vertical="center" wrapText="1"/>
    </xf>
    <xf numFmtId="0" fontId="16" fillId="0" borderId="52" xfId="0" applyFont="1" applyBorder="1" applyAlignment="1">
      <alignment horizontal="left" vertical="center" wrapText="1"/>
    </xf>
    <xf numFmtId="0" fontId="16" fillId="0" borderId="55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3" fillId="2" borderId="41" xfId="0" applyFont="1" applyFill="1" applyBorder="1" applyAlignment="1">
      <alignment horizontal="left" vertical="center" wrapText="1"/>
    </xf>
    <xf numFmtId="0" fontId="13" fillId="2" borderId="40" xfId="0" applyFont="1" applyFill="1" applyBorder="1" applyAlignment="1">
      <alignment horizontal="left" vertical="center" wrapText="1"/>
    </xf>
    <xf numFmtId="0" fontId="13" fillId="2" borderId="49" xfId="0" applyFont="1" applyFill="1" applyBorder="1" applyAlignment="1">
      <alignment horizontal="left" vertical="center" wrapText="1"/>
    </xf>
    <xf numFmtId="0" fontId="13" fillId="2" borderId="45" xfId="0" applyFont="1" applyFill="1" applyBorder="1" applyAlignment="1">
      <alignment horizontal="left" vertical="center" wrapText="1"/>
    </xf>
    <xf numFmtId="0" fontId="16" fillId="0" borderId="57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1" fillId="0" borderId="5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0" borderId="5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3" fillId="0" borderId="6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1" fillId="0" borderId="16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8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8" fillId="0" borderId="0" xfId="2" applyNumberFormat="1" applyFont="1" applyAlignment="1">
      <alignment horizontal="center" vertical="center" wrapText="1"/>
    </xf>
    <xf numFmtId="0" fontId="13" fillId="0" borderId="55" xfId="2" applyFont="1" applyBorder="1" applyAlignment="1">
      <alignment horizontal="center"/>
    </xf>
    <xf numFmtId="0" fontId="48" fillId="0" borderId="56" xfId="2" applyNumberFormat="1" applyFont="1" applyBorder="1" applyAlignment="1">
      <alignment horizontal="center" vertical="center" wrapText="1"/>
    </xf>
    <xf numFmtId="0" fontId="48" fillId="0" borderId="26" xfId="2" applyNumberFormat="1" applyFont="1" applyBorder="1" applyAlignment="1">
      <alignment horizontal="center" vertical="center" wrapText="1"/>
    </xf>
    <xf numFmtId="0" fontId="48" fillId="0" borderId="1" xfId="2" applyNumberFormat="1" applyFont="1" applyBorder="1" applyAlignment="1">
      <alignment horizontal="center" vertical="center" wrapText="1"/>
    </xf>
    <xf numFmtId="0" fontId="49" fillId="0" borderId="56" xfId="2" applyNumberFormat="1" applyFont="1" applyBorder="1" applyAlignment="1">
      <alignment horizontal="center" vertical="center" textRotation="90" wrapText="1"/>
    </xf>
    <xf numFmtId="0" fontId="49" fillId="0" borderId="26" xfId="2" applyNumberFormat="1" applyFont="1" applyBorder="1" applyAlignment="1">
      <alignment horizontal="center" vertical="center" textRotation="90" wrapText="1"/>
    </xf>
    <xf numFmtId="0" fontId="49" fillId="0" borderId="51" xfId="2" applyNumberFormat="1" applyFont="1" applyBorder="1" applyAlignment="1">
      <alignment horizontal="center" vertical="center" wrapText="1"/>
    </xf>
    <xf numFmtId="0" fontId="49" fillId="0" borderId="5" xfId="2" applyNumberFormat="1" applyFont="1" applyBorder="1" applyAlignment="1">
      <alignment horizontal="center" vertical="center" wrapText="1"/>
    </xf>
    <xf numFmtId="0" fontId="49" fillId="0" borderId="53" xfId="2" applyNumberFormat="1" applyFont="1" applyBorder="1" applyAlignment="1">
      <alignment horizontal="center" vertical="center" wrapText="1"/>
    </xf>
    <xf numFmtId="0" fontId="49" fillId="0" borderId="3" xfId="2" applyNumberFormat="1" applyFont="1" applyBorder="1" applyAlignment="1">
      <alignment horizontal="center" vertical="center" wrapText="1"/>
    </xf>
    <xf numFmtId="0" fontId="49" fillId="0" borderId="0" xfId="2" applyNumberFormat="1" applyFont="1" applyBorder="1" applyAlignment="1">
      <alignment horizontal="center" vertical="center" wrapText="1"/>
    </xf>
    <xf numFmtId="0" fontId="49" fillId="0" borderId="4" xfId="2" applyNumberFormat="1" applyFont="1" applyBorder="1" applyAlignment="1">
      <alignment horizontal="center" vertical="center" wrapText="1"/>
    </xf>
    <xf numFmtId="0" fontId="49" fillId="0" borderId="52" xfId="2" applyNumberFormat="1" applyFont="1" applyBorder="1" applyAlignment="1">
      <alignment horizontal="center" vertical="center" wrapText="1"/>
    </xf>
    <xf numFmtId="0" fontId="49" fillId="0" borderId="55" xfId="2" applyNumberFormat="1" applyFont="1" applyBorder="1" applyAlignment="1">
      <alignment horizontal="center" vertical="center" wrapText="1"/>
    </xf>
    <xf numFmtId="0" fontId="49" fillId="0" borderId="11" xfId="2" applyNumberFormat="1" applyFont="1" applyBorder="1" applyAlignment="1">
      <alignment horizontal="center" vertical="center" wrapText="1"/>
    </xf>
    <xf numFmtId="0" fontId="49" fillId="0" borderId="56" xfId="2" applyNumberFormat="1" applyFont="1" applyBorder="1" applyAlignment="1">
      <alignment horizontal="center" vertical="center" wrapText="1"/>
    </xf>
    <xf numFmtId="0" fontId="49" fillId="0" borderId="26" xfId="2" applyNumberFormat="1" applyFont="1" applyBorder="1" applyAlignment="1">
      <alignment horizontal="center" vertical="center" wrapText="1"/>
    </xf>
    <xf numFmtId="0" fontId="49" fillId="0" borderId="1" xfId="2" applyNumberFormat="1" applyFont="1" applyBorder="1" applyAlignment="1">
      <alignment horizontal="center" vertical="center" wrapText="1"/>
    </xf>
    <xf numFmtId="0" fontId="49" fillId="0" borderId="27" xfId="2" applyNumberFormat="1" applyFont="1" applyFill="1" applyBorder="1" applyAlignment="1">
      <alignment horizontal="center" vertical="center" wrapText="1"/>
    </xf>
    <xf numFmtId="0" fontId="49" fillId="0" borderId="6" xfId="2" applyNumberFormat="1" applyFont="1" applyFill="1" applyBorder="1" applyAlignment="1">
      <alignment horizontal="center" vertical="center" wrapText="1"/>
    </xf>
    <xf numFmtId="0" fontId="49" fillId="0" borderId="27" xfId="2" applyNumberFormat="1" applyFont="1" applyFill="1" applyBorder="1" applyAlignment="1">
      <alignment horizontal="center" textRotation="90" wrapText="1"/>
    </xf>
    <xf numFmtId="0" fontId="55" fillId="0" borderId="28" xfId="2" applyFont="1" applyBorder="1" applyAlignment="1">
      <alignment horizontal="center" vertical="center"/>
    </xf>
    <xf numFmtId="0" fontId="55" fillId="0" borderId="0" xfId="2" applyFont="1" applyBorder="1" applyAlignment="1">
      <alignment horizontal="center" vertical="center"/>
    </xf>
    <xf numFmtId="0" fontId="71" fillId="0" borderId="51" xfId="2" applyNumberFormat="1" applyFont="1" applyBorder="1" applyAlignment="1">
      <alignment horizontal="center" vertical="center" wrapText="1"/>
    </xf>
    <xf numFmtId="0" fontId="71" fillId="0" borderId="5" xfId="2" applyNumberFormat="1" applyFont="1" applyBorder="1" applyAlignment="1">
      <alignment horizontal="center" vertical="center" wrapText="1"/>
    </xf>
    <xf numFmtId="0" fontId="71" fillId="0" borderId="53" xfId="2" applyNumberFormat="1" applyFont="1" applyBorder="1" applyAlignment="1">
      <alignment horizontal="center" vertical="center" wrapText="1"/>
    </xf>
    <xf numFmtId="0" fontId="71" fillId="0" borderId="3" xfId="2" applyNumberFormat="1" applyFont="1" applyBorder="1" applyAlignment="1">
      <alignment horizontal="center" vertical="center" wrapText="1"/>
    </xf>
    <xf numFmtId="0" fontId="71" fillId="0" borderId="0" xfId="2" applyNumberFormat="1" applyFont="1" applyBorder="1" applyAlignment="1">
      <alignment horizontal="center" vertical="center" wrapText="1"/>
    </xf>
    <xf numFmtId="0" fontId="71" fillId="0" borderId="4" xfId="2" applyNumberFormat="1" applyFont="1" applyBorder="1" applyAlignment="1">
      <alignment horizontal="center" vertical="center" wrapText="1"/>
    </xf>
    <xf numFmtId="0" fontId="71" fillId="0" borderId="52" xfId="2" applyNumberFormat="1" applyFont="1" applyBorder="1" applyAlignment="1">
      <alignment horizontal="center" vertical="center" wrapText="1"/>
    </xf>
    <xf numFmtId="0" fontId="71" fillId="0" borderId="55" xfId="2" applyNumberFormat="1" applyFont="1" applyBorder="1" applyAlignment="1">
      <alignment horizontal="center" vertical="center" wrapText="1"/>
    </xf>
    <xf numFmtId="0" fontId="71" fillId="0" borderId="11" xfId="2" applyNumberFormat="1" applyFont="1" applyBorder="1" applyAlignment="1">
      <alignment horizontal="center" vertical="center" wrapText="1"/>
    </xf>
    <xf numFmtId="0" fontId="48" fillId="2" borderId="56" xfId="2" applyNumberFormat="1" applyFont="1" applyFill="1" applyBorder="1" applyAlignment="1">
      <alignment horizontal="center" vertical="center" wrapText="1"/>
    </xf>
    <xf numFmtId="0" fontId="48" fillId="2" borderId="26" xfId="2" applyNumberFormat="1" applyFont="1" applyFill="1" applyBorder="1" applyAlignment="1">
      <alignment horizontal="center" vertical="center" wrapText="1"/>
    </xf>
    <xf numFmtId="0" fontId="48" fillId="2" borderId="1" xfId="2" applyNumberFormat="1" applyFont="1" applyFill="1" applyBorder="1" applyAlignment="1">
      <alignment horizontal="center" vertical="center" wrapText="1"/>
    </xf>
    <xf numFmtId="0" fontId="49" fillId="0" borderId="51" xfId="2" applyNumberFormat="1" applyFont="1" applyFill="1" applyBorder="1" applyAlignment="1">
      <alignment horizontal="center" vertical="center" wrapText="1"/>
    </xf>
    <xf numFmtId="0" fontId="49" fillId="0" borderId="5" xfId="2" applyNumberFormat="1" applyFont="1" applyFill="1" applyBorder="1" applyAlignment="1">
      <alignment horizontal="center" vertical="center" wrapText="1"/>
    </xf>
    <xf numFmtId="0" fontId="49" fillId="0" borderId="53" xfId="2" applyNumberFormat="1" applyFont="1" applyFill="1" applyBorder="1" applyAlignment="1">
      <alignment horizontal="center" vertical="center" wrapText="1"/>
    </xf>
    <xf numFmtId="0" fontId="49" fillId="0" borderId="3" xfId="2" applyNumberFormat="1" applyFont="1" applyFill="1" applyBorder="1" applyAlignment="1">
      <alignment horizontal="center" vertical="center" wrapText="1"/>
    </xf>
    <xf numFmtId="0" fontId="49" fillId="0" borderId="0" xfId="2" applyNumberFormat="1" applyFont="1" applyFill="1" applyBorder="1" applyAlignment="1">
      <alignment horizontal="center" vertical="center" wrapText="1"/>
    </xf>
    <xf numFmtId="0" fontId="49" fillId="0" borderId="4" xfId="2" applyNumberFormat="1" applyFont="1" applyFill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/>
    </xf>
    <xf numFmtId="0" fontId="49" fillId="0" borderId="56" xfId="0" applyNumberFormat="1" applyFont="1" applyBorder="1" applyAlignment="1">
      <alignment horizontal="center" vertical="center" wrapText="1"/>
    </xf>
    <xf numFmtId="0" fontId="49" fillId="0" borderId="26" xfId="0" applyNumberFormat="1" applyFont="1" applyBorder="1" applyAlignment="1">
      <alignment horizontal="center" vertical="center" wrapText="1"/>
    </xf>
    <xf numFmtId="0" fontId="49" fillId="0" borderId="1" xfId="0" applyNumberFormat="1" applyFont="1" applyBorder="1" applyAlignment="1">
      <alignment horizontal="center" vertical="center" wrapText="1"/>
    </xf>
    <xf numFmtId="0" fontId="49" fillId="0" borderId="51" xfId="0" applyNumberFormat="1" applyFont="1" applyBorder="1" applyAlignment="1">
      <alignment horizontal="center" vertical="center" wrapText="1"/>
    </xf>
    <xf numFmtId="0" fontId="49" fillId="0" borderId="5" xfId="0" applyNumberFormat="1" applyFont="1" applyBorder="1" applyAlignment="1">
      <alignment horizontal="center" vertical="center" wrapText="1"/>
    </xf>
    <xf numFmtId="0" fontId="49" fillId="0" borderId="53" xfId="0" applyNumberFormat="1" applyFont="1" applyBorder="1" applyAlignment="1">
      <alignment horizontal="center" vertical="center" wrapText="1"/>
    </xf>
    <xf numFmtId="0" fontId="49" fillId="0" borderId="3" xfId="0" applyNumberFormat="1" applyFont="1" applyBorder="1" applyAlignment="1">
      <alignment horizontal="center" vertical="center" wrapText="1"/>
    </xf>
    <xf numFmtId="0" fontId="49" fillId="0" borderId="0" xfId="0" applyNumberFormat="1" applyFont="1" applyBorder="1" applyAlignment="1">
      <alignment horizontal="center" vertical="center" wrapText="1"/>
    </xf>
    <xf numFmtId="0" fontId="49" fillId="0" borderId="4" xfId="0" applyNumberFormat="1" applyFont="1" applyBorder="1" applyAlignment="1">
      <alignment horizontal="center" vertical="center" wrapText="1"/>
    </xf>
    <xf numFmtId="0" fontId="49" fillId="0" borderId="52" xfId="0" applyNumberFormat="1" applyFont="1" applyBorder="1" applyAlignment="1">
      <alignment horizontal="center" vertical="center" wrapText="1"/>
    </xf>
    <xf numFmtId="0" fontId="49" fillId="0" borderId="55" xfId="0" applyNumberFormat="1" applyFont="1" applyBorder="1" applyAlignment="1">
      <alignment horizontal="center" vertical="center" wrapText="1"/>
    </xf>
    <xf numFmtId="0" fontId="49" fillId="0" borderId="11" xfId="0" applyNumberFormat="1" applyFont="1" applyBorder="1" applyAlignment="1">
      <alignment horizontal="center" vertical="center" wrapText="1"/>
    </xf>
    <xf numFmtId="0" fontId="49" fillId="0" borderId="27" xfId="0" applyNumberFormat="1" applyFont="1" applyFill="1" applyBorder="1" applyAlignment="1">
      <alignment horizontal="center" textRotation="90" wrapText="1"/>
    </xf>
    <xf numFmtId="0" fontId="55" fillId="0" borderId="28" xfId="0" applyFont="1" applyBorder="1" applyAlignment="1">
      <alignment horizontal="center" vertical="center"/>
    </xf>
    <xf numFmtId="0" fontId="49" fillId="2" borderId="56" xfId="0" applyNumberFormat="1" applyFont="1" applyFill="1" applyBorder="1" applyAlignment="1">
      <alignment horizontal="center" vertical="center" wrapText="1"/>
    </xf>
    <xf numFmtId="0" fontId="49" fillId="2" borderId="26" xfId="0" applyNumberFormat="1" applyFont="1" applyFill="1" applyBorder="1" applyAlignment="1">
      <alignment horizontal="center" vertical="center" wrapText="1"/>
    </xf>
    <xf numFmtId="0" fontId="49" fillId="2" borderId="1" xfId="0" applyNumberFormat="1" applyFont="1" applyFill="1" applyBorder="1" applyAlignment="1">
      <alignment horizontal="center" vertical="center" wrapText="1"/>
    </xf>
    <xf numFmtId="0" fontId="49" fillId="0" borderId="51" xfId="0" applyNumberFormat="1" applyFont="1" applyFill="1" applyBorder="1" applyAlignment="1">
      <alignment horizontal="center" vertical="center" wrapText="1"/>
    </xf>
    <xf numFmtId="0" fontId="49" fillId="0" borderId="5" xfId="0" applyNumberFormat="1" applyFont="1" applyFill="1" applyBorder="1" applyAlignment="1">
      <alignment horizontal="center" vertical="center" wrapText="1"/>
    </xf>
    <xf numFmtId="0" fontId="49" fillId="0" borderId="53" xfId="0" applyNumberFormat="1" applyFont="1" applyFill="1" applyBorder="1" applyAlignment="1">
      <alignment horizontal="center" vertical="center" wrapText="1"/>
    </xf>
    <xf numFmtId="0" fontId="49" fillId="0" borderId="3" xfId="0" applyNumberFormat="1" applyFont="1" applyFill="1" applyBorder="1" applyAlignment="1">
      <alignment horizontal="center" vertical="center" wrapText="1"/>
    </xf>
    <xf numFmtId="0" fontId="49" fillId="0" borderId="0" xfId="0" applyNumberFormat="1" applyFont="1" applyFill="1" applyBorder="1" applyAlignment="1">
      <alignment horizontal="center" vertical="center" wrapText="1"/>
    </xf>
    <xf numFmtId="0" fontId="49" fillId="0" borderId="4" xfId="0" applyNumberFormat="1" applyFont="1" applyFill="1" applyBorder="1" applyAlignment="1">
      <alignment horizontal="center" vertical="center" wrapText="1"/>
    </xf>
    <xf numFmtId="0" fontId="11" fillId="0" borderId="55" xfId="0" applyFont="1" applyBorder="1" applyAlignment="1">
      <alignment horizontal="center"/>
    </xf>
    <xf numFmtId="0" fontId="48" fillId="0" borderId="56" xfId="0" applyNumberFormat="1" applyFont="1" applyBorder="1" applyAlignment="1">
      <alignment horizontal="center" vertical="center" wrapText="1"/>
    </xf>
    <xf numFmtId="0" fontId="48" fillId="0" borderId="26" xfId="0" applyNumberFormat="1" applyFont="1" applyBorder="1" applyAlignment="1">
      <alignment horizontal="center" vertical="center" wrapText="1"/>
    </xf>
    <xf numFmtId="0" fontId="48" fillId="0" borderId="1" xfId="0" applyNumberFormat="1" applyFont="1" applyBorder="1" applyAlignment="1">
      <alignment horizontal="center" vertical="center" wrapText="1"/>
    </xf>
    <xf numFmtId="0" fontId="49" fillId="0" borderId="56" xfId="0" applyNumberFormat="1" applyFont="1" applyBorder="1" applyAlignment="1">
      <alignment horizontal="center" vertical="center" textRotation="90" wrapText="1"/>
    </xf>
    <xf numFmtId="0" fontId="49" fillId="0" borderId="26" xfId="0" applyNumberFormat="1" applyFont="1" applyBorder="1" applyAlignment="1">
      <alignment horizontal="center" vertical="center" textRotation="90" wrapText="1"/>
    </xf>
    <xf numFmtId="0" fontId="49" fillId="0" borderId="1" xfId="0" applyNumberFormat="1" applyFont="1" applyBorder="1" applyAlignment="1">
      <alignment horizontal="center" vertical="center" textRotation="90" wrapText="1"/>
    </xf>
    <xf numFmtId="0" fontId="49" fillId="0" borderId="27" xfId="0" applyNumberFormat="1" applyFont="1" applyFill="1" applyBorder="1" applyAlignment="1">
      <alignment horizontal="center" vertical="center" wrapText="1"/>
    </xf>
    <xf numFmtId="0" fontId="49" fillId="0" borderId="6" xfId="0" applyNumberFormat="1" applyFont="1" applyFill="1" applyBorder="1" applyAlignment="1">
      <alignment horizontal="center" vertical="center" wrapText="1"/>
    </xf>
    <xf numFmtId="0" fontId="49" fillId="3" borderId="56" xfId="0" applyNumberFormat="1" applyFont="1" applyFill="1" applyBorder="1" applyAlignment="1">
      <alignment horizontal="center" vertical="center" wrapText="1"/>
    </xf>
    <xf numFmtId="0" fontId="49" fillId="3" borderId="26" xfId="0" applyNumberFormat="1" applyFont="1" applyFill="1" applyBorder="1" applyAlignment="1">
      <alignment horizontal="center" vertical="center" wrapText="1"/>
    </xf>
    <xf numFmtId="0" fontId="49" fillId="3" borderId="1" xfId="0" applyNumberFormat="1" applyFont="1" applyFill="1" applyBorder="1" applyAlignment="1">
      <alignment horizontal="center" vertical="center" wrapText="1"/>
    </xf>
    <xf numFmtId="0" fontId="50" fillId="3" borderId="39" xfId="0" applyFont="1" applyFill="1" applyBorder="1" applyAlignment="1">
      <alignment horizontal="center"/>
    </xf>
    <xf numFmtId="0" fontId="50" fillId="3" borderId="16" xfId="0" applyFont="1" applyFill="1" applyBorder="1" applyAlignment="1">
      <alignment horizontal="center"/>
    </xf>
    <xf numFmtId="0" fontId="50" fillId="3" borderId="30" xfId="0" applyFont="1" applyFill="1" applyBorder="1" applyAlignment="1">
      <alignment horizontal="center"/>
    </xf>
    <xf numFmtId="0" fontId="50" fillId="3" borderId="43" xfId="0" applyFont="1" applyFill="1" applyBorder="1" applyAlignment="1">
      <alignment horizontal="center"/>
    </xf>
    <xf numFmtId="0" fontId="50" fillId="3" borderId="17" xfId="0" applyFont="1" applyFill="1" applyBorder="1" applyAlignment="1">
      <alignment horizontal="center"/>
    </xf>
    <xf numFmtId="0" fontId="50" fillId="3" borderId="36" xfId="0" applyFont="1" applyFill="1" applyBorder="1" applyAlignment="1">
      <alignment horizontal="center"/>
    </xf>
    <xf numFmtId="0" fontId="50" fillId="0" borderId="39" xfId="0" applyFont="1" applyBorder="1" applyAlignment="1">
      <alignment horizontal="center"/>
    </xf>
    <xf numFmtId="0" fontId="50" fillId="0" borderId="16" xfId="0" applyFont="1" applyBorder="1" applyAlignment="1">
      <alignment horizontal="center"/>
    </xf>
    <xf numFmtId="0" fontId="50" fillId="0" borderId="30" xfId="0" applyFont="1" applyBorder="1" applyAlignment="1">
      <alignment horizontal="center"/>
    </xf>
    <xf numFmtId="0" fontId="50" fillId="0" borderId="40" xfId="0" applyFont="1" applyBorder="1" applyAlignment="1">
      <alignment horizontal="center"/>
    </xf>
    <xf numFmtId="0" fontId="50" fillId="0" borderId="25" xfId="0" applyFont="1" applyBorder="1" applyAlignment="1">
      <alignment horizontal="center"/>
    </xf>
    <xf numFmtId="0" fontId="50" fillId="0" borderId="29" xfId="0" applyFont="1" applyBorder="1" applyAlignment="1">
      <alignment horizontal="center"/>
    </xf>
    <xf numFmtId="0" fontId="50" fillId="0" borderId="41" xfId="0" applyFont="1" applyBorder="1" applyAlignment="1">
      <alignment horizontal="center"/>
    </xf>
    <xf numFmtId="0" fontId="50" fillId="0" borderId="28" xfId="0" applyFont="1" applyBorder="1" applyAlignment="1">
      <alignment horizontal="center"/>
    </xf>
    <xf numFmtId="0" fontId="50" fillId="0" borderId="33" xfId="0" applyFont="1" applyBorder="1" applyAlignment="1">
      <alignment horizontal="center"/>
    </xf>
    <xf numFmtId="0" fontId="48" fillId="0" borderId="4" xfId="0" applyFont="1" applyBorder="1" applyAlignment="1">
      <alignment horizontal="center" vertical="top"/>
    </xf>
    <xf numFmtId="0" fontId="48" fillId="0" borderId="75" xfId="0" applyFont="1" applyBorder="1" applyAlignment="1">
      <alignment horizontal="center" vertical="top"/>
    </xf>
    <xf numFmtId="0" fontId="49" fillId="0" borderId="56" xfId="0" applyFont="1" applyBorder="1" applyAlignment="1">
      <alignment horizontal="center" vertical="center"/>
    </xf>
    <xf numFmtId="0" fontId="49" fillId="0" borderId="26" xfId="0" applyFont="1" applyBorder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50" fillId="0" borderId="42" xfId="0" applyFont="1" applyBorder="1" applyAlignment="1">
      <alignment horizontal="center"/>
    </xf>
    <xf numFmtId="0" fontId="50" fillId="0" borderId="37" xfId="0" applyFont="1" applyBorder="1" applyAlignment="1">
      <alignment horizontal="center"/>
    </xf>
    <xf numFmtId="0" fontId="50" fillId="0" borderId="35" xfId="0" applyFont="1" applyBorder="1" applyAlignment="1">
      <alignment horizontal="center"/>
    </xf>
    <xf numFmtId="0" fontId="21" fillId="0" borderId="0" xfId="3" applyFont="1" applyAlignment="1">
      <alignment horizontal="center" vertical="center"/>
    </xf>
    <xf numFmtId="0" fontId="23" fillId="0" borderId="0" xfId="3" applyFont="1" applyAlignment="1">
      <alignment horizontal="left" vertical="top"/>
    </xf>
    <xf numFmtId="0" fontId="29" fillId="0" borderId="0" xfId="3" applyFont="1" applyAlignment="1">
      <alignment horizontal="left" vertical="top"/>
    </xf>
    <xf numFmtId="0" fontId="22" fillId="0" borderId="0" xfId="3" applyFont="1" applyAlignment="1">
      <alignment horizontal="left" vertical="top"/>
    </xf>
    <xf numFmtId="0" fontId="23" fillId="0" borderId="0" xfId="3" applyFont="1" applyAlignment="1">
      <alignment horizontal="left" vertical="center"/>
    </xf>
  </cellXfs>
  <cellStyles count="4">
    <cellStyle name="Обычный" xfId="0" builtinId="0"/>
    <cellStyle name="Обычный 2" xfId="1"/>
    <cellStyle name="Обычный 2 2" xfId="2"/>
    <cellStyle name="Обычный 2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11</xdr:col>
      <xdr:colOff>133350</xdr:colOff>
      <xdr:row>44</xdr:row>
      <xdr:rowOff>92944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0"/>
          <a:ext cx="10058400" cy="71128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29</xdr:col>
      <xdr:colOff>122115</xdr:colOff>
      <xdr:row>9</xdr:row>
      <xdr:rowOff>402981</xdr:rowOff>
    </xdr:from>
    <xdr:ext cx="184731" cy="264560"/>
    <xdr:sp macro="" textlink="">
      <xdr:nvSpPr>
        <xdr:cNvPr id="2" name="TextBox 1"/>
        <xdr:cNvSpPr txBox="1"/>
      </xdr:nvSpPr>
      <xdr:spPr>
        <a:xfrm>
          <a:off x="6751515" y="29271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29</xdr:col>
      <xdr:colOff>122115</xdr:colOff>
      <xdr:row>10</xdr:row>
      <xdr:rowOff>402981</xdr:rowOff>
    </xdr:from>
    <xdr:ext cx="184731" cy="264560"/>
    <xdr:sp macro="" textlink="">
      <xdr:nvSpPr>
        <xdr:cNvPr id="3" name="TextBox 2"/>
        <xdr:cNvSpPr txBox="1"/>
      </xdr:nvSpPr>
      <xdr:spPr>
        <a:xfrm>
          <a:off x="6850673" y="29185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514350</xdr:colOff>
      <xdr:row>36</xdr:row>
      <xdr:rowOff>140569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71128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view="pageBreakPreview" topLeftCell="A7" workbookViewId="0">
      <selection activeCell="A7" sqref="A7"/>
    </sheetView>
  </sheetViews>
  <sheetFormatPr defaultRowHeight="12.75" x14ac:dyDescent="0.2"/>
  <cols>
    <col min="1" max="1" width="44.85546875" customWidth="1"/>
    <col min="10" max="10" width="21.7109375" customWidth="1"/>
  </cols>
  <sheetData>
    <row r="1" spans="1:11" ht="17.25" customHeight="1" x14ac:dyDescent="0.25">
      <c r="F1" s="675" t="s">
        <v>12</v>
      </c>
      <c r="G1" s="675"/>
      <c r="H1" s="675"/>
      <c r="I1" s="675"/>
      <c r="J1" s="675"/>
    </row>
    <row r="2" spans="1:11" x14ac:dyDescent="0.2">
      <c r="F2" s="6"/>
      <c r="G2" s="6"/>
      <c r="H2" s="6"/>
      <c r="I2" s="6"/>
      <c r="J2" s="6"/>
    </row>
    <row r="3" spans="1:11" ht="15.75" x14ac:dyDescent="0.25">
      <c r="F3" s="676" t="s">
        <v>120</v>
      </c>
      <c r="G3" s="676"/>
      <c r="H3" s="676"/>
      <c r="I3" s="676"/>
      <c r="J3" s="676"/>
    </row>
    <row r="4" spans="1:11" ht="15.75" x14ac:dyDescent="0.25">
      <c r="F4" s="676"/>
      <c r="G4" s="676"/>
      <c r="H4" s="676"/>
      <c r="I4" s="676"/>
      <c r="J4" s="676"/>
    </row>
    <row r="5" spans="1:11" ht="15.75" x14ac:dyDescent="0.25">
      <c r="F5" s="676" t="s">
        <v>121</v>
      </c>
      <c r="G5" s="677"/>
      <c r="H5" s="677"/>
      <c r="I5" s="677"/>
      <c r="J5" s="677"/>
    </row>
    <row r="6" spans="1:11" x14ac:dyDescent="0.2">
      <c r="F6" s="12"/>
      <c r="G6" s="7"/>
      <c r="H6" s="7"/>
      <c r="I6" s="7"/>
      <c r="J6" s="7"/>
    </row>
    <row r="7" spans="1:11" ht="15.75" x14ac:dyDescent="0.25">
      <c r="F7" s="678"/>
      <c r="G7" s="679"/>
      <c r="H7" s="679"/>
      <c r="I7" s="679"/>
      <c r="J7" s="679"/>
    </row>
    <row r="9" spans="1:11" x14ac:dyDescent="0.2">
      <c r="H9" s="682"/>
      <c r="I9" s="682"/>
      <c r="J9" s="682"/>
    </row>
    <row r="10" spans="1:11" x14ac:dyDescent="0.2">
      <c r="G10" s="30"/>
      <c r="H10" s="158"/>
      <c r="I10" s="158"/>
      <c r="J10" s="158"/>
    </row>
    <row r="12" spans="1:11" ht="14.25" customHeight="1" x14ac:dyDescent="0.25">
      <c r="B12" s="680"/>
      <c r="C12" s="680"/>
      <c r="D12" s="680"/>
      <c r="E12" s="680"/>
      <c r="F12" s="680"/>
      <c r="G12" s="5"/>
    </row>
    <row r="13" spans="1:11" x14ac:dyDescent="0.2">
      <c r="C13" s="5"/>
      <c r="D13" s="5"/>
      <c r="E13" s="5"/>
      <c r="F13" s="5"/>
      <c r="G13" s="5"/>
    </row>
    <row r="14" spans="1:11" ht="32.25" customHeight="1" x14ac:dyDescent="0.25">
      <c r="A14" s="674"/>
      <c r="B14" s="681"/>
      <c r="C14" s="681"/>
      <c r="D14" s="681"/>
      <c r="E14" s="681"/>
      <c r="F14" s="681"/>
      <c r="G14" s="681"/>
      <c r="H14" s="681"/>
      <c r="I14" s="681"/>
      <c r="J14" s="49"/>
      <c r="K14" s="49"/>
    </row>
    <row r="15" spans="1:11" ht="18" customHeight="1" x14ac:dyDescent="0.25">
      <c r="A15" s="674"/>
      <c r="B15" s="674"/>
      <c r="C15" s="674"/>
      <c r="D15" s="674"/>
      <c r="E15" s="674"/>
      <c r="F15" s="674"/>
      <c r="G15" s="674"/>
      <c r="H15" s="674"/>
      <c r="I15" s="674"/>
      <c r="J15" s="674"/>
    </row>
    <row r="16" spans="1:11" ht="18" customHeight="1" x14ac:dyDescent="0.25">
      <c r="A16" s="684"/>
      <c r="B16" s="684"/>
      <c r="C16" s="684"/>
      <c r="D16" s="684"/>
      <c r="E16" s="684"/>
      <c r="F16" s="684"/>
      <c r="G16" s="684"/>
      <c r="H16" s="684"/>
      <c r="I16" s="684"/>
      <c r="J16" s="684"/>
    </row>
    <row r="17" spans="1:10" ht="18" customHeight="1" x14ac:dyDescent="0.25">
      <c r="A17" s="684"/>
      <c r="B17" s="684"/>
      <c r="C17" s="684"/>
      <c r="D17" s="684"/>
      <c r="E17" s="684"/>
      <c r="F17" s="684"/>
      <c r="G17" s="684"/>
      <c r="H17" s="684"/>
      <c r="I17" s="684"/>
      <c r="J17" s="684"/>
    </row>
    <row r="18" spans="1:10" x14ac:dyDescent="0.2">
      <c r="C18" s="5"/>
      <c r="D18" s="5"/>
      <c r="E18" s="5"/>
      <c r="F18" s="5"/>
      <c r="G18" s="5"/>
      <c r="H18" s="5"/>
      <c r="I18" s="5"/>
    </row>
    <row r="19" spans="1:10" ht="18.75" customHeight="1" x14ac:dyDescent="0.25">
      <c r="A19" s="686"/>
      <c r="B19" s="686"/>
      <c r="C19" s="686"/>
      <c r="D19" s="686"/>
      <c r="E19" s="686"/>
      <c r="F19" s="686"/>
      <c r="G19" s="686"/>
      <c r="H19" s="686"/>
      <c r="I19" s="686"/>
      <c r="J19" s="686"/>
    </row>
    <row r="20" spans="1:10" ht="24" customHeight="1" x14ac:dyDescent="0.25">
      <c r="A20" s="684"/>
      <c r="B20" s="684"/>
      <c r="C20" s="684"/>
      <c r="D20" s="684"/>
      <c r="E20" s="684"/>
      <c r="F20" s="684"/>
      <c r="G20" s="684"/>
      <c r="H20" s="684"/>
      <c r="I20" s="684"/>
      <c r="J20" s="684"/>
    </row>
    <row r="21" spans="1:10" ht="15.75" x14ac:dyDescent="0.25">
      <c r="A21" s="9"/>
      <c r="B21" s="10"/>
      <c r="C21" s="11"/>
      <c r="D21" s="11"/>
      <c r="E21" s="11"/>
      <c r="F21" s="11"/>
      <c r="G21" s="11"/>
      <c r="H21" s="11"/>
      <c r="I21" s="11"/>
      <c r="J21" s="9"/>
    </row>
    <row r="22" spans="1:10" ht="15.75" x14ac:dyDescent="0.25">
      <c r="A22" s="684"/>
      <c r="B22" s="684"/>
      <c r="C22" s="684"/>
      <c r="D22" s="684"/>
      <c r="E22" s="684"/>
      <c r="F22" s="684"/>
      <c r="G22" s="684"/>
      <c r="H22" s="684"/>
      <c r="I22" s="684"/>
      <c r="J22" s="684"/>
    </row>
    <row r="23" spans="1:10" ht="18" x14ac:dyDescent="0.25">
      <c r="C23" s="8"/>
      <c r="D23" s="8"/>
      <c r="E23" s="5"/>
      <c r="F23" s="5"/>
      <c r="G23" s="5"/>
      <c r="H23" s="5"/>
      <c r="I23" s="5"/>
    </row>
    <row r="24" spans="1:10" x14ac:dyDescent="0.2">
      <c r="C24" s="5"/>
      <c r="D24" s="5"/>
      <c r="E24" s="5"/>
      <c r="F24" s="5"/>
      <c r="G24" s="5"/>
      <c r="H24" s="5"/>
      <c r="I24" s="5"/>
    </row>
    <row r="26" spans="1:10" x14ac:dyDescent="0.2">
      <c r="F26" s="685"/>
      <c r="G26" s="685"/>
      <c r="H26" s="685"/>
      <c r="I26" s="685"/>
      <c r="J26" s="685"/>
    </row>
    <row r="27" spans="1:10" x14ac:dyDescent="0.2">
      <c r="F27" s="685"/>
      <c r="G27" s="685"/>
      <c r="H27" s="685"/>
      <c r="I27" s="685"/>
      <c r="J27" s="685"/>
    </row>
    <row r="28" spans="1:10" x14ac:dyDescent="0.2">
      <c r="F28" s="683"/>
      <c r="G28" s="683"/>
      <c r="H28" s="683"/>
      <c r="I28" s="683"/>
      <c r="J28" s="683"/>
    </row>
    <row r="29" spans="1:10" x14ac:dyDescent="0.2">
      <c r="F29" s="683"/>
      <c r="G29" s="683"/>
      <c r="H29" s="683"/>
      <c r="I29" s="683"/>
      <c r="J29" s="683"/>
    </row>
    <row r="30" spans="1:10" x14ac:dyDescent="0.2">
      <c r="F30" s="683"/>
      <c r="G30" s="683"/>
      <c r="H30" s="683"/>
      <c r="I30" s="683"/>
      <c r="J30" s="683"/>
    </row>
    <row r="31" spans="1:10" x14ac:dyDescent="0.2">
      <c r="F31" s="683"/>
      <c r="G31" s="683"/>
      <c r="H31" s="683"/>
      <c r="I31" s="683"/>
      <c r="J31" s="683"/>
    </row>
    <row r="32" spans="1:10" x14ac:dyDescent="0.2">
      <c r="F32" s="683"/>
      <c r="G32" s="683"/>
      <c r="H32" s="683"/>
      <c r="I32" s="683"/>
      <c r="J32" s="683"/>
    </row>
    <row r="33" spans="6:10" x14ac:dyDescent="0.2">
      <c r="F33" s="683"/>
      <c r="G33" s="683"/>
      <c r="H33" s="683"/>
      <c r="I33" s="683"/>
      <c r="J33" s="683"/>
    </row>
    <row r="34" spans="6:10" ht="12.75" customHeight="1" x14ac:dyDescent="0.2">
      <c r="F34" s="685"/>
      <c r="G34" s="685"/>
      <c r="H34" s="685"/>
      <c r="I34" s="685"/>
      <c r="J34" s="685"/>
    </row>
    <row r="35" spans="6:10" x14ac:dyDescent="0.2">
      <c r="F35" s="685"/>
      <c r="G35" s="685"/>
      <c r="H35" s="685"/>
      <c r="I35" s="685"/>
      <c r="J35" s="685"/>
    </row>
    <row r="36" spans="6:10" x14ac:dyDescent="0.2">
      <c r="F36" s="685"/>
      <c r="G36" s="685"/>
      <c r="H36" s="685"/>
      <c r="I36" s="685"/>
      <c r="J36" s="685"/>
    </row>
    <row r="37" spans="6:10" x14ac:dyDescent="0.2">
      <c r="F37" s="683"/>
      <c r="G37" s="683"/>
      <c r="H37" s="683"/>
      <c r="I37" s="683"/>
      <c r="J37" s="683"/>
    </row>
  </sheetData>
  <mergeCells count="20">
    <mergeCell ref="F32:J33"/>
    <mergeCell ref="A16:J16"/>
    <mergeCell ref="A17:J17"/>
    <mergeCell ref="F37:J37"/>
    <mergeCell ref="F34:J36"/>
    <mergeCell ref="A19:J19"/>
    <mergeCell ref="A20:J20"/>
    <mergeCell ref="A22:J22"/>
    <mergeCell ref="F26:J27"/>
    <mergeCell ref="F28:J29"/>
    <mergeCell ref="F30:J31"/>
    <mergeCell ref="A15:J15"/>
    <mergeCell ref="F1:J1"/>
    <mergeCell ref="F3:J3"/>
    <mergeCell ref="F5:J5"/>
    <mergeCell ref="F4:J4"/>
    <mergeCell ref="F7:J7"/>
    <mergeCell ref="B12:F12"/>
    <mergeCell ref="A14:I14"/>
    <mergeCell ref="H9:J9"/>
  </mergeCells>
  <phoneticPr fontId="1" type="noConversion"/>
  <pageMargins left="0.59055118110236227" right="0.59055118110236227" top="0.59055118110236227" bottom="0.59055118110236227" header="0.51181102362204722" footer="0.51181102362204722"/>
  <pageSetup paperSize="9" scale="95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5"/>
  <sheetViews>
    <sheetView tabSelected="1" topLeftCell="C1" workbookViewId="0">
      <selection activeCell="C1" sqref="C1"/>
    </sheetView>
  </sheetViews>
  <sheetFormatPr defaultColWidth="9.140625" defaultRowHeight="15" x14ac:dyDescent="0.25"/>
  <cols>
    <col min="1" max="2" width="9.140625" style="636" hidden="1" customWidth="1"/>
    <col min="3" max="4" width="7" style="636" customWidth="1"/>
    <col min="5" max="6" width="9.140625" style="636"/>
    <col min="7" max="7" width="14.42578125" style="636" customWidth="1"/>
    <col min="8" max="8" width="9.140625" style="636"/>
    <col min="9" max="9" width="17.28515625" style="636" customWidth="1"/>
    <col min="10" max="10" width="6.7109375" style="636" customWidth="1"/>
    <col min="11" max="11" width="6.42578125" style="636" customWidth="1"/>
    <col min="12" max="12" width="7.7109375" style="636" customWidth="1"/>
    <col min="13" max="13" width="9.140625" style="636"/>
    <col min="14" max="14" width="12.5703125" style="636" customWidth="1"/>
    <col min="15" max="16384" width="9.140625" style="636"/>
  </cols>
  <sheetData>
    <row r="3" spans="3:16" ht="15.75" x14ac:dyDescent="0.25">
      <c r="C3" s="941"/>
      <c r="D3" s="941"/>
    </row>
    <row r="4" spans="3:16" ht="15.75" x14ac:dyDescent="0.25">
      <c r="C4" s="637"/>
      <c r="D4" s="638"/>
      <c r="E4" s="639"/>
      <c r="F4" s="639"/>
      <c r="G4" s="639"/>
      <c r="M4" s="639"/>
      <c r="N4" s="640"/>
    </row>
    <row r="6" spans="3:16" ht="15.75" x14ac:dyDescent="0.25">
      <c r="E6" s="639"/>
      <c r="F6" s="639"/>
      <c r="G6" s="639"/>
      <c r="H6" s="639"/>
      <c r="I6" s="639"/>
      <c r="J6" s="641"/>
      <c r="K6" s="641"/>
      <c r="L6" s="641"/>
      <c r="M6" s="642"/>
      <c r="N6" s="639"/>
    </row>
    <row r="7" spans="3:16" x14ac:dyDescent="0.25">
      <c r="E7" s="643"/>
      <c r="F7" s="643"/>
      <c r="J7" s="644"/>
      <c r="K7" s="644"/>
    </row>
    <row r="8" spans="3:16" ht="15.75" x14ac:dyDescent="0.25">
      <c r="E8" s="645"/>
      <c r="F8" s="643"/>
      <c r="J8" s="942"/>
      <c r="K8" s="942"/>
      <c r="M8" s="942"/>
      <c r="N8" s="942"/>
    </row>
    <row r="9" spans="3:16" x14ac:dyDescent="0.25">
      <c r="E9" s="643"/>
      <c r="F9" s="643"/>
      <c r="J9" s="644"/>
      <c r="K9" s="644"/>
    </row>
    <row r="10" spans="3:16" ht="15.75" x14ac:dyDescent="0.25">
      <c r="E10" s="645"/>
      <c r="F10" s="643"/>
      <c r="J10" s="646"/>
      <c r="K10" s="646"/>
      <c r="M10" s="943"/>
      <c r="N10" s="942"/>
    </row>
    <row r="11" spans="3:16" x14ac:dyDescent="0.25">
      <c r="E11" s="643"/>
      <c r="F11" s="643"/>
      <c r="J11" s="644"/>
      <c r="K11" s="644"/>
      <c r="P11" s="647"/>
    </row>
    <row r="12" spans="3:16" ht="15.75" x14ac:dyDescent="0.25">
      <c r="E12" s="645"/>
      <c r="F12" s="643"/>
      <c r="J12" s="942"/>
      <c r="K12" s="942"/>
      <c r="M12" s="942"/>
      <c r="N12" s="942"/>
    </row>
    <row r="13" spans="3:16" x14ac:dyDescent="0.25">
      <c r="E13" s="643"/>
      <c r="F13" s="643"/>
      <c r="J13" s="644"/>
      <c r="K13" s="644"/>
    </row>
    <row r="14" spans="3:16" ht="15.75" x14ac:dyDescent="0.25">
      <c r="E14" s="645"/>
      <c r="F14" s="643"/>
      <c r="J14" s="942"/>
      <c r="K14" s="942"/>
      <c r="M14" s="942"/>
      <c r="N14" s="942"/>
    </row>
    <row r="15" spans="3:16" x14ac:dyDescent="0.25">
      <c r="E15" s="643"/>
      <c r="F15" s="643"/>
      <c r="J15" s="644"/>
      <c r="K15" s="644"/>
    </row>
    <row r="16" spans="3:16" x14ac:dyDescent="0.25">
      <c r="D16" s="649"/>
      <c r="E16" s="650"/>
      <c r="F16" s="651"/>
      <c r="G16" s="649"/>
      <c r="H16" s="649"/>
      <c r="I16" s="649"/>
      <c r="J16" s="944"/>
      <c r="K16" s="944"/>
      <c r="L16" s="649"/>
      <c r="M16" s="944"/>
      <c r="N16" s="944"/>
    </row>
    <row r="17" spans="4:14" x14ac:dyDescent="0.25">
      <c r="D17" s="649"/>
      <c r="E17" s="651"/>
      <c r="F17" s="651"/>
      <c r="G17" s="649"/>
      <c r="H17" s="649"/>
      <c r="I17" s="649"/>
      <c r="J17" s="652"/>
      <c r="K17" s="652"/>
      <c r="L17" s="649"/>
      <c r="M17" s="649"/>
      <c r="N17" s="649"/>
    </row>
    <row r="18" spans="4:14" x14ac:dyDescent="0.25">
      <c r="D18" s="641"/>
      <c r="E18" s="641"/>
      <c r="F18" s="641"/>
      <c r="G18" s="641"/>
      <c r="H18" s="649"/>
      <c r="I18" s="649"/>
      <c r="J18" s="649"/>
      <c r="K18" s="649"/>
      <c r="L18" s="649"/>
      <c r="M18" s="641"/>
      <c r="N18" s="641"/>
    </row>
    <row r="19" spans="4:14" x14ac:dyDescent="0.25">
      <c r="E19" s="643"/>
      <c r="F19" s="643"/>
      <c r="J19" s="644"/>
      <c r="K19" s="644"/>
    </row>
    <row r="20" spans="4:14" ht="15.75" x14ac:dyDescent="0.25">
      <c r="E20" s="945"/>
      <c r="F20" s="945"/>
      <c r="G20" s="945"/>
      <c r="H20" s="945"/>
      <c r="I20" s="945"/>
      <c r="J20" s="942"/>
      <c r="K20" s="942"/>
      <c r="M20" s="942"/>
      <c r="N20" s="942"/>
    </row>
    <row r="21" spans="4:14" ht="16.5" x14ac:dyDescent="0.25">
      <c r="J21" s="648"/>
    </row>
    <row r="25" spans="4:14" ht="16.5" x14ac:dyDescent="0.25">
      <c r="F25" s="641"/>
      <c r="G25" s="641"/>
      <c r="H25" s="641"/>
      <c r="I25" s="641"/>
      <c r="J25" s="648"/>
      <c r="K25" s="641"/>
      <c r="L25" s="641"/>
      <c r="M25" s="641"/>
      <c r="N25" s="641"/>
    </row>
  </sheetData>
  <mergeCells count="13">
    <mergeCell ref="J14:K14"/>
    <mergeCell ref="M14:N14"/>
    <mergeCell ref="J16:K16"/>
    <mergeCell ref="M16:N16"/>
    <mergeCell ref="E20:I20"/>
    <mergeCell ref="J20:K20"/>
    <mergeCell ref="M20:N20"/>
    <mergeCell ref="C3:D3"/>
    <mergeCell ref="J8:K8"/>
    <mergeCell ref="M8:N8"/>
    <mergeCell ref="M10:N10"/>
    <mergeCell ref="J12:K12"/>
    <mergeCell ref="M12:N12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5"/>
  <sheetViews>
    <sheetView view="pageBreakPreview" zoomScale="78" zoomScaleSheetLayoutView="78" workbookViewId="0">
      <selection sqref="A1:BA1"/>
    </sheetView>
  </sheetViews>
  <sheetFormatPr defaultColWidth="3.42578125" defaultRowHeight="27" customHeight="1" x14ac:dyDescent="0.2"/>
  <cols>
    <col min="1" max="48" width="3.42578125" style="113" customWidth="1"/>
    <col min="49" max="49" width="3.85546875" style="113" customWidth="1"/>
    <col min="50" max="16384" width="3.42578125" style="113"/>
  </cols>
  <sheetData>
    <row r="1" spans="1:53" ht="27" customHeight="1" x14ac:dyDescent="0.2">
      <c r="A1" s="693" t="s">
        <v>414</v>
      </c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  <c r="R1" s="693"/>
      <c r="S1" s="693"/>
      <c r="T1" s="693"/>
      <c r="U1" s="693"/>
      <c r="V1" s="693"/>
      <c r="W1" s="693"/>
      <c r="X1" s="693"/>
      <c r="Y1" s="693"/>
      <c r="Z1" s="693"/>
      <c r="AA1" s="693"/>
      <c r="AB1" s="693"/>
      <c r="AC1" s="693"/>
      <c r="AD1" s="693"/>
      <c r="AE1" s="693"/>
      <c r="AF1" s="693"/>
      <c r="AG1" s="693"/>
      <c r="AH1" s="693"/>
      <c r="AI1" s="693"/>
      <c r="AJ1" s="693"/>
      <c r="AK1" s="693"/>
      <c r="AL1" s="693"/>
      <c r="AM1" s="693"/>
      <c r="AN1" s="693"/>
      <c r="AO1" s="693"/>
      <c r="AP1" s="693"/>
      <c r="AQ1" s="693"/>
      <c r="AR1" s="693"/>
      <c r="AS1" s="693"/>
      <c r="AT1" s="693"/>
      <c r="AU1" s="693"/>
      <c r="AV1" s="693"/>
      <c r="AW1" s="693"/>
      <c r="AX1" s="693"/>
      <c r="AY1" s="693"/>
      <c r="AZ1" s="693"/>
      <c r="BA1" s="693"/>
    </row>
    <row r="2" spans="1:53" ht="27" customHeight="1" thickBot="1" x14ac:dyDescent="0.25"/>
    <row r="3" spans="1:53" ht="26.25" customHeight="1" x14ac:dyDescent="0.2">
      <c r="A3" s="694" t="s">
        <v>137</v>
      </c>
      <c r="B3" s="697" t="s">
        <v>138</v>
      </c>
      <c r="C3" s="698"/>
      <c r="D3" s="698"/>
      <c r="E3" s="699"/>
      <c r="F3" s="694" t="s">
        <v>139</v>
      </c>
      <c r="G3" s="697" t="s">
        <v>140</v>
      </c>
      <c r="H3" s="698"/>
      <c r="I3" s="699"/>
      <c r="J3" s="694" t="s">
        <v>141</v>
      </c>
      <c r="K3" s="697" t="s">
        <v>142</v>
      </c>
      <c r="L3" s="698"/>
      <c r="M3" s="698"/>
      <c r="N3" s="699"/>
      <c r="O3" s="697" t="s">
        <v>143</v>
      </c>
      <c r="P3" s="698"/>
      <c r="Q3" s="698"/>
      <c r="R3" s="699"/>
      <c r="S3" s="694" t="s">
        <v>144</v>
      </c>
      <c r="T3" s="697" t="s">
        <v>145</v>
      </c>
      <c r="U3" s="698"/>
      <c r="V3" s="699"/>
      <c r="W3" s="694" t="s">
        <v>146</v>
      </c>
      <c r="X3" s="698" t="s">
        <v>147</v>
      </c>
      <c r="Y3" s="698"/>
      <c r="Z3" s="699"/>
      <c r="AA3" s="694" t="s">
        <v>148</v>
      </c>
      <c r="AB3" s="697" t="s">
        <v>149</v>
      </c>
      <c r="AC3" s="698"/>
      <c r="AD3" s="698"/>
      <c r="AE3" s="699"/>
      <c r="AF3" s="706" t="s">
        <v>150</v>
      </c>
      <c r="AG3" s="687" t="s">
        <v>151</v>
      </c>
      <c r="AH3" s="687"/>
      <c r="AI3" s="688"/>
      <c r="AJ3" s="706" t="s">
        <v>152</v>
      </c>
      <c r="AK3" s="708" t="s">
        <v>153</v>
      </c>
      <c r="AL3" s="687"/>
      <c r="AM3" s="687"/>
      <c r="AN3" s="688"/>
      <c r="AO3" s="708" t="s">
        <v>154</v>
      </c>
      <c r="AP3" s="687"/>
      <c r="AQ3" s="687"/>
      <c r="AR3" s="688"/>
      <c r="AS3" s="706" t="s">
        <v>155</v>
      </c>
      <c r="AT3" s="708" t="s">
        <v>156</v>
      </c>
      <c r="AU3" s="687"/>
      <c r="AV3" s="688"/>
      <c r="AW3" s="706" t="s">
        <v>157</v>
      </c>
      <c r="AX3" s="708" t="s">
        <v>158</v>
      </c>
      <c r="AY3" s="687"/>
      <c r="AZ3" s="687"/>
      <c r="BA3" s="688"/>
    </row>
    <row r="4" spans="1:53" ht="9.75" customHeight="1" x14ac:dyDescent="0.2">
      <c r="A4" s="695"/>
      <c r="B4" s="700"/>
      <c r="C4" s="701"/>
      <c r="D4" s="701"/>
      <c r="E4" s="702"/>
      <c r="F4" s="695"/>
      <c r="G4" s="700"/>
      <c r="H4" s="701"/>
      <c r="I4" s="702"/>
      <c r="J4" s="695"/>
      <c r="K4" s="700"/>
      <c r="L4" s="701"/>
      <c r="M4" s="701"/>
      <c r="N4" s="702"/>
      <c r="O4" s="700"/>
      <c r="P4" s="701"/>
      <c r="Q4" s="701"/>
      <c r="R4" s="702"/>
      <c r="S4" s="695"/>
      <c r="T4" s="700"/>
      <c r="U4" s="701"/>
      <c r="V4" s="702"/>
      <c r="W4" s="695"/>
      <c r="X4" s="701"/>
      <c r="Y4" s="701"/>
      <c r="Z4" s="702"/>
      <c r="AA4" s="695"/>
      <c r="AB4" s="700"/>
      <c r="AC4" s="701"/>
      <c r="AD4" s="701"/>
      <c r="AE4" s="702"/>
      <c r="AF4" s="707"/>
      <c r="AG4" s="689"/>
      <c r="AH4" s="689"/>
      <c r="AI4" s="690"/>
      <c r="AJ4" s="707"/>
      <c r="AK4" s="709"/>
      <c r="AL4" s="689"/>
      <c r="AM4" s="689"/>
      <c r="AN4" s="690"/>
      <c r="AO4" s="709"/>
      <c r="AP4" s="689"/>
      <c r="AQ4" s="689"/>
      <c r="AR4" s="690"/>
      <c r="AS4" s="707"/>
      <c r="AT4" s="709"/>
      <c r="AU4" s="689"/>
      <c r="AV4" s="690"/>
      <c r="AW4" s="707"/>
      <c r="AX4" s="709"/>
      <c r="AY4" s="689"/>
      <c r="AZ4" s="689"/>
      <c r="BA4" s="690"/>
    </row>
    <row r="5" spans="1:53" ht="6.75" customHeight="1" thickBot="1" x14ac:dyDescent="0.25">
      <c r="A5" s="695"/>
      <c r="B5" s="703"/>
      <c r="C5" s="704"/>
      <c r="D5" s="704"/>
      <c r="E5" s="705"/>
      <c r="F5" s="695"/>
      <c r="G5" s="703"/>
      <c r="H5" s="704"/>
      <c r="I5" s="705"/>
      <c r="J5" s="695"/>
      <c r="K5" s="703"/>
      <c r="L5" s="704"/>
      <c r="M5" s="704"/>
      <c r="N5" s="705"/>
      <c r="O5" s="703"/>
      <c r="P5" s="704"/>
      <c r="Q5" s="704"/>
      <c r="R5" s="705"/>
      <c r="S5" s="695"/>
      <c r="T5" s="703"/>
      <c r="U5" s="704"/>
      <c r="V5" s="705"/>
      <c r="W5" s="695"/>
      <c r="X5" s="704"/>
      <c r="Y5" s="704"/>
      <c r="Z5" s="705"/>
      <c r="AA5" s="695"/>
      <c r="AB5" s="703"/>
      <c r="AC5" s="704"/>
      <c r="AD5" s="704"/>
      <c r="AE5" s="705"/>
      <c r="AF5" s="707"/>
      <c r="AG5" s="691"/>
      <c r="AH5" s="691"/>
      <c r="AI5" s="692"/>
      <c r="AJ5" s="707"/>
      <c r="AK5" s="710"/>
      <c r="AL5" s="691"/>
      <c r="AM5" s="691"/>
      <c r="AN5" s="692"/>
      <c r="AO5" s="710"/>
      <c r="AP5" s="691"/>
      <c r="AQ5" s="691"/>
      <c r="AR5" s="692"/>
      <c r="AS5" s="707"/>
      <c r="AT5" s="710"/>
      <c r="AU5" s="691"/>
      <c r="AV5" s="692"/>
      <c r="AW5" s="707"/>
      <c r="AX5" s="710"/>
      <c r="AY5" s="691"/>
      <c r="AZ5" s="691"/>
      <c r="BA5" s="692"/>
    </row>
    <row r="6" spans="1:53" ht="23.25" customHeight="1" x14ac:dyDescent="0.2">
      <c r="A6" s="695"/>
      <c r="B6" s="114">
        <v>1</v>
      </c>
      <c r="C6" s="115">
        <v>8</v>
      </c>
      <c r="D6" s="115">
        <v>15</v>
      </c>
      <c r="E6" s="116">
        <v>22</v>
      </c>
      <c r="F6" s="695"/>
      <c r="G6" s="114">
        <v>6</v>
      </c>
      <c r="H6" s="115">
        <v>13</v>
      </c>
      <c r="I6" s="116">
        <v>20</v>
      </c>
      <c r="J6" s="695"/>
      <c r="K6" s="114" t="s">
        <v>159</v>
      </c>
      <c r="L6" s="115">
        <v>10</v>
      </c>
      <c r="M6" s="115">
        <v>17</v>
      </c>
      <c r="N6" s="116">
        <v>24</v>
      </c>
      <c r="O6" s="117">
        <v>1</v>
      </c>
      <c r="P6" s="115">
        <v>8</v>
      </c>
      <c r="Q6" s="115">
        <v>15</v>
      </c>
      <c r="R6" s="116">
        <v>22</v>
      </c>
      <c r="S6" s="695"/>
      <c r="T6" s="114">
        <v>5</v>
      </c>
      <c r="U6" s="115">
        <v>12</v>
      </c>
      <c r="V6" s="116">
        <v>19</v>
      </c>
      <c r="W6" s="695"/>
      <c r="X6" s="114">
        <v>2</v>
      </c>
      <c r="Y6" s="115">
        <v>9</v>
      </c>
      <c r="Z6" s="116">
        <v>16</v>
      </c>
      <c r="AA6" s="695"/>
      <c r="AB6" s="114" t="s">
        <v>160</v>
      </c>
      <c r="AC6" s="115">
        <v>9</v>
      </c>
      <c r="AD6" s="115">
        <v>16</v>
      </c>
      <c r="AE6" s="118">
        <v>23</v>
      </c>
      <c r="AF6" s="707"/>
      <c r="AG6" s="119">
        <v>6</v>
      </c>
      <c r="AH6" s="120">
        <v>13</v>
      </c>
      <c r="AI6" s="118">
        <v>20</v>
      </c>
      <c r="AJ6" s="707"/>
      <c r="AK6" s="119">
        <v>4</v>
      </c>
      <c r="AL6" s="120">
        <v>11</v>
      </c>
      <c r="AM6" s="120">
        <v>18</v>
      </c>
      <c r="AN6" s="118">
        <v>25</v>
      </c>
      <c r="AO6" s="121">
        <v>1</v>
      </c>
      <c r="AP6" s="120" t="s">
        <v>161</v>
      </c>
      <c r="AQ6" s="120">
        <v>15</v>
      </c>
      <c r="AR6" s="118">
        <v>22</v>
      </c>
      <c r="AS6" s="707"/>
      <c r="AT6" s="119">
        <v>6</v>
      </c>
      <c r="AU6" s="120">
        <v>13</v>
      </c>
      <c r="AV6" s="118">
        <v>20</v>
      </c>
      <c r="AW6" s="707"/>
      <c r="AX6" s="119">
        <v>3</v>
      </c>
      <c r="AY6" s="120">
        <v>10</v>
      </c>
      <c r="AZ6" s="120">
        <v>17</v>
      </c>
      <c r="BA6" s="118">
        <v>24</v>
      </c>
    </row>
    <row r="7" spans="1:53" ht="23.25" customHeight="1" thickBot="1" x14ac:dyDescent="0.25">
      <c r="A7" s="696"/>
      <c r="B7" s="660">
        <v>7</v>
      </c>
      <c r="C7" s="661">
        <v>14</v>
      </c>
      <c r="D7" s="661">
        <v>21</v>
      </c>
      <c r="E7" s="659">
        <v>28</v>
      </c>
      <c r="F7" s="695"/>
      <c r="G7" s="660">
        <v>12</v>
      </c>
      <c r="H7" s="661">
        <v>19</v>
      </c>
      <c r="I7" s="659">
        <v>26</v>
      </c>
      <c r="J7" s="695"/>
      <c r="K7" s="660">
        <v>9</v>
      </c>
      <c r="L7" s="661">
        <v>16</v>
      </c>
      <c r="M7" s="661">
        <v>23</v>
      </c>
      <c r="N7" s="659">
        <v>30</v>
      </c>
      <c r="O7" s="662">
        <v>7</v>
      </c>
      <c r="P7" s="661">
        <v>14</v>
      </c>
      <c r="Q7" s="661">
        <v>21</v>
      </c>
      <c r="R7" s="659">
        <v>28</v>
      </c>
      <c r="S7" s="695"/>
      <c r="T7" s="660">
        <v>11</v>
      </c>
      <c r="U7" s="661">
        <v>18</v>
      </c>
      <c r="V7" s="659">
        <v>25</v>
      </c>
      <c r="W7" s="695"/>
      <c r="X7" s="660">
        <v>8</v>
      </c>
      <c r="Y7" s="661">
        <v>15</v>
      </c>
      <c r="Z7" s="659">
        <v>22</v>
      </c>
      <c r="AA7" s="695"/>
      <c r="AB7" s="660">
        <v>8</v>
      </c>
      <c r="AC7" s="661">
        <v>15</v>
      </c>
      <c r="AD7" s="661">
        <v>22</v>
      </c>
      <c r="AE7" s="663">
        <v>29</v>
      </c>
      <c r="AF7" s="707"/>
      <c r="AG7" s="664">
        <v>12</v>
      </c>
      <c r="AH7" s="665">
        <v>19</v>
      </c>
      <c r="AI7" s="663">
        <v>26</v>
      </c>
      <c r="AJ7" s="707"/>
      <c r="AK7" s="664">
        <v>10</v>
      </c>
      <c r="AL7" s="665">
        <v>17</v>
      </c>
      <c r="AM7" s="665">
        <v>24</v>
      </c>
      <c r="AN7" s="663">
        <v>31</v>
      </c>
      <c r="AO7" s="666">
        <v>7</v>
      </c>
      <c r="AP7" s="665">
        <v>14</v>
      </c>
      <c r="AQ7" s="665">
        <v>21</v>
      </c>
      <c r="AR7" s="663">
        <v>28</v>
      </c>
      <c r="AS7" s="707"/>
      <c r="AT7" s="664">
        <v>12</v>
      </c>
      <c r="AU7" s="665">
        <v>19</v>
      </c>
      <c r="AV7" s="663">
        <v>26</v>
      </c>
      <c r="AW7" s="707"/>
      <c r="AX7" s="664">
        <v>9</v>
      </c>
      <c r="AY7" s="665">
        <v>16</v>
      </c>
      <c r="AZ7" s="665">
        <v>23</v>
      </c>
      <c r="BA7" s="663">
        <v>31</v>
      </c>
    </row>
    <row r="8" spans="1:53" ht="23.25" customHeight="1" thickBot="1" x14ac:dyDescent="0.25">
      <c r="A8" s="124" t="s">
        <v>162</v>
      </c>
      <c r="B8" s="667">
        <v>1</v>
      </c>
      <c r="C8" s="654">
        <v>2</v>
      </c>
      <c r="D8" s="654">
        <v>3</v>
      </c>
      <c r="E8" s="654">
        <v>4</v>
      </c>
      <c r="F8" s="654">
        <v>5</v>
      </c>
      <c r="G8" s="654">
        <v>6</v>
      </c>
      <c r="H8" s="654">
        <v>7</v>
      </c>
      <c r="I8" s="654">
        <v>8</v>
      </c>
      <c r="J8" s="654">
        <v>9</v>
      </c>
      <c r="K8" s="655">
        <v>10</v>
      </c>
      <c r="L8" s="654">
        <v>11</v>
      </c>
      <c r="M8" s="654">
        <v>12</v>
      </c>
      <c r="N8" s="656">
        <v>13</v>
      </c>
      <c r="O8" s="655">
        <v>14</v>
      </c>
      <c r="P8" s="654">
        <v>15</v>
      </c>
      <c r="Q8" s="654">
        <v>16</v>
      </c>
      <c r="R8" s="656">
        <v>17</v>
      </c>
      <c r="S8" s="654">
        <v>0</v>
      </c>
      <c r="T8" s="655">
        <v>0</v>
      </c>
      <c r="U8" s="654">
        <v>1</v>
      </c>
      <c r="V8" s="656">
        <v>2</v>
      </c>
      <c r="W8" s="654">
        <v>3</v>
      </c>
      <c r="X8" s="655">
        <v>4</v>
      </c>
      <c r="Y8" s="654">
        <v>5</v>
      </c>
      <c r="Z8" s="654">
        <v>6</v>
      </c>
      <c r="AA8" s="654">
        <v>7</v>
      </c>
      <c r="AB8" s="654">
        <v>8</v>
      </c>
      <c r="AC8" s="654">
        <v>9</v>
      </c>
      <c r="AD8" s="654">
        <v>10</v>
      </c>
      <c r="AE8" s="128">
        <v>11</v>
      </c>
      <c r="AF8" s="127">
        <v>12</v>
      </c>
      <c r="AG8" s="657">
        <v>13</v>
      </c>
      <c r="AH8" s="127">
        <v>14</v>
      </c>
      <c r="AI8" s="128">
        <v>15</v>
      </c>
      <c r="AJ8" s="127">
        <v>16</v>
      </c>
      <c r="AK8" s="657">
        <v>17</v>
      </c>
      <c r="AL8" s="654">
        <v>12.3857142857143</v>
      </c>
      <c r="AM8" s="654">
        <v>12.5957528957529</v>
      </c>
      <c r="AN8" s="654">
        <v>12.8057915057915</v>
      </c>
      <c r="AO8" s="654">
        <v>13.0158301158301</v>
      </c>
      <c r="AP8" s="654">
        <v>13.2258687258687</v>
      </c>
      <c r="AQ8" s="654">
        <v>13.4359073359073</v>
      </c>
      <c r="AR8" s="654">
        <v>13.6459459459459</v>
      </c>
      <c r="AS8" s="654">
        <v>13.8559845559846</v>
      </c>
      <c r="AT8" s="654">
        <v>14.0660231660232</v>
      </c>
      <c r="AU8" s="655">
        <v>14.2760617760618</v>
      </c>
      <c r="AV8" s="654">
        <v>14.4861003861004</v>
      </c>
      <c r="AW8" s="654">
        <v>14.696138996139</v>
      </c>
      <c r="AX8" s="656">
        <v>14.9061776061776</v>
      </c>
      <c r="AY8" s="655">
        <v>15.1162162162162</v>
      </c>
      <c r="AZ8" s="654">
        <v>15.3262548262548</v>
      </c>
      <c r="BA8" s="668">
        <v>15.5362934362934</v>
      </c>
    </row>
    <row r="9" spans="1:53" ht="32.25" customHeight="1" thickBot="1" x14ac:dyDescent="0.25">
      <c r="A9" s="126">
        <v>1</v>
      </c>
      <c r="B9" s="658"/>
      <c r="C9" s="658"/>
      <c r="D9" s="658"/>
      <c r="E9" s="658"/>
      <c r="F9" s="658"/>
      <c r="G9" s="658"/>
      <c r="H9" s="658"/>
      <c r="I9" s="658"/>
      <c r="J9" s="658"/>
      <c r="K9" s="658"/>
      <c r="L9" s="658"/>
      <c r="M9" s="658"/>
      <c r="N9" s="658"/>
      <c r="O9" s="658"/>
      <c r="P9" s="658"/>
      <c r="Q9" s="658"/>
      <c r="R9" s="658"/>
      <c r="S9" s="123" t="s">
        <v>163</v>
      </c>
      <c r="T9" s="123" t="s">
        <v>163</v>
      </c>
      <c r="U9" s="123"/>
      <c r="V9" s="123"/>
      <c r="W9" s="658"/>
      <c r="X9" s="658"/>
      <c r="Y9" s="658"/>
      <c r="Z9" s="658"/>
      <c r="AA9" s="658"/>
      <c r="AB9" s="658"/>
      <c r="AC9" s="658"/>
      <c r="AD9" s="658"/>
      <c r="AE9" s="658"/>
      <c r="AF9" s="658"/>
      <c r="AG9" s="658"/>
      <c r="AH9" s="658"/>
      <c r="AI9" s="658"/>
      <c r="AJ9" s="658"/>
      <c r="AK9" s="658"/>
      <c r="AL9" s="658"/>
      <c r="AM9" s="658"/>
      <c r="AN9" s="658"/>
      <c r="AO9" s="658"/>
      <c r="AP9" s="658"/>
      <c r="AQ9" s="123" t="s">
        <v>164</v>
      </c>
      <c r="AR9" s="123" t="s">
        <v>164</v>
      </c>
      <c r="AS9" s="123" t="s">
        <v>163</v>
      </c>
      <c r="AT9" s="123" t="s">
        <v>163</v>
      </c>
      <c r="AU9" s="123" t="s">
        <v>163</v>
      </c>
      <c r="AV9" s="123" t="s">
        <v>163</v>
      </c>
      <c r="AW9" s="123" t="s">
        <v>163</v>
      </c>
      <c r="AX9" s="123" t="s">
        <v>163</v>
      </c>
      <c r="AY9" s="123" t="s">
        <v>163</v>
      </c>
      <c r="AZ9" s="125" t="s">
        <v>163</v>
      </c>
      <c r="BA9" s="122" t="s">
        <v>163</v>
      </c>
    </row>
    <row r="10" spans="1:53" ht="32.25" customHeight="1" thickBot="1" x14ac:dyDescent="0.25">
      <c r="A10" s="126">
        <v>2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30" t="s">
        <v>163</v>
      </c>
      <c r="T10" s="131" t="s">
        <v>163</v>
      </c>
      <c r="U10" s="130"/>
      <c r="V10" s="131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32" t="s">
        <v>164</v>
      </c>
      <c r="AQ10" s="132" t="s">
        <v>165</v>
      </c>
      <c r="AR10" s="132" t="s">
        <v>163</v>
      </c>
      <c r="AS10" s="132" t="s">
        <v>163</v>
      </c>
      <c r="AT10" s="132" t="s">
        <v>163</v>
      </c>
      <c r="AU10" s="132" t="s">
        <v>163</v>
      </c>
      <c r="AV10" s="132" t="s">
        <v>163</v>
      </c>
      <c r="AW10" s="132" t="s">
        <v>163</v>
      </c>
      <c r="AX10" s="132" t="s">
        <v>163</v>
      </c>
      <c r="AY10" s="132" t="s">
        <v>163</v>
      </c>
      <c r="AZ10" s="132" t="s">
        <v>163</v>
      </c>
      <c r="BA10" s="133" t="s">
        <v>163</v>
      </c>
    </row>
    <row r="11" spans="1:53" ht="32.25" customHeight="1" thickBot="1" x14ac:dyDescent="0.25">
      <c r="A11" s="134">
        <v>3</v>
      </c>
      <c r="B11" s="135" t="s">
        <v>166</v>
      </c>
      <c r="C11" s="135" t="s">
        <v>166</v>
      </c>
      <c r="D11" s="135" t="s">
        <v>166</v>
      </c>
      <c r="E11" s="135" t="s">
        <v>166</v>
      </c>
      <c r="F11" s="135" t="s">
        <v>166</v>
      </c>
      <c r="G11" s="135" t="s">
        <v>166</v>
      </c>
      <c r="H11" s="135" t="s">
        <v>166</v>
      </c>
      <c r="I11" s="135" t="s">
        <v>166</v>
      </c>
      <c r="J11" s="135" t="s">
        <v>166</v>
      </c>
      <c r="K11" s="135" t="s">
        <v>166</v>
      </c>
      <c r="L11" s="135" t="s">
        <v>166</v>
      </c>
      <c r="M11" s="136" t="s">
        <v>165</v>
      </c>
      <c r="N11" s="135" t="s">
        <v>166</v>
      </c>
      <c r="O11" s="135" t="s">
        <v>166</v>
      </c>
      <c r="P11" s="135" t="s">
        <v>166</v>
      </c>
      <c r="Q11" s="135" t="s">
        <v>166</v>
      </c>
      <c r="R11" s="137" t="s">
        <v>164</v>
      </c>
      <c r="S11" s="138" t="s">
        <v>163</v>
      </c>
      <c r="T11" s="137" t="s">
        <v>163</v>
      </c>
      <c r="U11" s="135" t="s">
        <v>166</v>
      </c>
      <c r="V11" s="135" t="s">
        <v>166</v>
      </c>
      <c r="W11" s="135" t="s">
        <v>166</v>
      </c>
      <c r="X11" s="135" t="s">
        <v>166</v>
      </c>
      <c r="Y11" s="135" t="s">
        <v>166</v>
      </c>
      <c r="Z11" s="135" t="s">
        <v>166</v>
      </c>
      <c r="AA11" s="135" t="s">
        <v>166</v>
      </c>
      <c r="AB11" s="139" t="s">
        <v>166</v>
      </c>
      <c r="AC11" s="135" t="s">
        <v>166</v>
      </c>
      <c r="AD11" s="135" t="s">
        <v>166</v>
      </c>
      <c r="AE11" s="139" t="s">
        <v>166</v>
      </c>
      <c r="AF11" s="139" t="s">
        <v>166</v>
      </c>
      <c r="AG11" s="135" t="s">
        <v>166</v>
      </c>
      <c r="AH11" s="135" t="s">
        <v>166</v>
      </c>
      <c r="AI11" s="135" t="s">
        <v>166</v>
      </c>
      <c r="AJ11" s="135" t="s">
        <v>166</v>
      </c>
      <c r="AK11" s="135" t="s">
        <v>166</v>
      </c>
      <c r="AL11" s="135" t="s">
        <v>166</v>
      </c>
      <c r="AM11" s="135"/>
      <c r="AN11" s="137" t="s">
        <v>165</v>
      </c>
      <c r="AO11" s="137" t="s">
        <v>165</v>
      </c>
      <c r="AP11" s="137"/>
      <c r="AQ11" s="140" t="s">
        <v>164</v>
      </c>
      <c r="AR11" s="135" t="s">
        <v>167</v>
      </c>
      <c r="AS11" s="135" t="s">
        <v>167</v>
      </c>
      <c r="AT11" s="135" t="s">
        <v>167</v>
      </c>
      <c r="AU11" s="138" t="s">
        <v>163</v>
      </c>
      <c r="AV11" s="138" t="s">
        <v>163</v>
      </c>
      <c r="AW11" s="138" t="s">
        <v>163</v>
      </c>
      <c r="AX11" s="138" t="s">
        <v>163</v>
      </c>
      <c r="AY11" s="138" t="s">
        <v>163</v>
      </c>
      <c r="AZ11" s="138" t="s">
        <v>163</v>
      </c>
      <c r="BA11" s="138" t="s">
        <v>163</v>
      </c>
    </row>
    <row r="12" spans="1:53" ht="27" customHeight="1" thickBot="1" x14ac:dyDescent="0.25">
      <c r="A12" s="134">
        <v>4</v>
      </c>
      <c r="B12" s="135" t="s">
        <v>165</v>
      </c>
      <c r="C12" s="135" t="s">
        <v>166</v>
      </c>
      <c r="D12" s="135" t="s">
        <v>166</v>
      </c>
      <c r="E12" s="135" t="s">
        <v>166</v>
      </c>
      <c r="F12" s="135" t="s">
        <v>166</v>
      </c>
      <c r="G12" s="135" t="s">
        <v>166</v>
      </c>
      <c r="H12" s="135" t="s">
        <v>166</v>
      </c>
      <c r="I12" s="135" t="s">
        <v>166</v>
      </c>
      <c r="J12" s="135" t="s">
        <v>166</v>
      </c>
      <c r="K12" s="135" t="s">
        <v>166</v>
      </c>
      <c r="L12" s="135" t="s">
        <v>166</v>
      </c>
      <c r="M12" s="135" t="s">
        <v>166</v>
      </c>
      <c r="N12" s="135" t="s">
        <v>166</v>
      </c>
      <c r="O12" s="135"/>
      <c r="P12" s="135"/>
      <c r="Q12" s="135"/>
      <c r="R12" s="137" t="s">
        <v>164</v>
      </c>
      <c r="S12" s="138" t="s">
        <v>163</v>
      </c>
      <c r="T12" s="137" t="s">
        <v>163</v>
      </c>
      <c r="U12" s="135"/>
      <c r="V12" s="135"/>
      <c r="W12" s="135"/>
      <c r="X12" s="135"/>
      <c r="Y12" s="135"/>
      <c r="Z12" s="135"/>
      <c r="AA12" s="135"/>
      <c r="AB12" s="139"/>
      <c r="AC12" s="136" t="s">
        <v>167</v>
      </c>
      <c r="AD12" s="136" t="s">
        <v>165</v>
      </c>
      <c r="AE12" s="468" t="s">
        <v>164</v>
      </c>
      <c r="AF12" s="139" t="s">
        <v>168</v>
      </c>
      <c r="AG12" s="139" t="s">
        <v>168</v>
      </c>
      <c r="AH12" s="139" t="s">
        <v>168</v>
      </c>
      <c r="AI12" s="139" t="s">
        <v>168</v>
      </c>
      <c r="AJ12" s="669"/>
      <c r="AK12" s="669"/>
      <c r="AL12" s="669"/>
      <c r="AM12" s="135" t="s">
        <v>397</v>
      </c>
      <c r="AN12" s="135" t="s">
        <v>397</v>
      </c>
      <c r="AO12" s="135" t="s">
        <v>397</v>
      </c>
      <c r="AP12" s="135" t="s">
        <v>397</v>
      </c>
      <c r="AQ12" s="135" t="s">
        <v>397</v>
      </c>
      <c r="AR12" s="135" t="s">
        <v>397</v>
      </c>
      <c r="AS12" s="135"/>
      <c r="AT12" s="135"/>
      <c r="AU12" s="138"/>
      <c r="AV12" s="138"/>
      <c r="AW12" s="138"/>
      <c r="AX12" s="138"/>
      <c r="AY12" s="138"/>
      <c r="AZ12" s="138"/>
      <c r="BA12" s="138"/>
    </row>
    <row r="13" spans="1:53" ht="27" customHeight="1" x14ac:dyDescent="0.2">
      <c r="A13" s="143"/>
      <c r="B13" s="143"/>
      <c r="C13" s="143"/>
      <c r="D13" s="143"/>
      <c r="E13" s="143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142"/>
      <c r="AU13" s="142"/>
      <c r="AV13" s="142"/>
      <c r="AW13" s="142"/>
      <c r="AX13" s="142"/>
      <c r="AY13" s="142"/>
      <c r="AZ13" s="142"/>
      <c r="BA13" s="142"/>
    </row>
    <row r="14" spans="1:53" ht="93" customHeight="1" thickBot="1" x14ac:dyDescent="0.25">
      <c r="A14" s="711" t="s">
        <v>169</v>
      </c>
      <c r="B14" s="712"/>
      <c r="C14" s="712"/>
      <c r="D14" s="712"/>
      <c r="E14" s="712" t="s">
        <v>170</v>
      </c>
      <c r="F14" s="712"/>
      <c r="G14" s="712"/>
      <c r="H14" s="712"/>
      <c r="I14" s="712"/>
      <c r="J14" s="712"/>
      <c r="K14" s="712"/>
      <c r="L14" s="712" t="s">
        <v>171</v>
      </c>
      <c r="M14" s="712"/>
      <c r="N14" s="712"/>
      <c r="O14" s="712"/>
      <c r="P14" s="712"/>
      <c r="Q14" s="712"/>
      <c r="R14" s="712"/>
      <c r="S14" s="712" t="s">
        <v>172</v>
      </c>
      <c r="T14" s="712"/>
      <c r="U14" s="712"/>
      <c r="V14" s="712"/>
      <c r="W14" s="712"/>
      <c r="X14" s="712"/>
      <c r="Y14" s="712"/>
      <c r="Z14" s="713" t="s">
        <v>173</v>
      </c>
      <c r="AA14" s="713"/>
      <c r="AB14" s="713"/>
      <c r="AC14" s="713"/>
      <c r="AD14" s="713"/>
      <c r="AE14" s="713"/>
      <c r="AF14" s="713"/>
      <c r="AG14" s="713" t="s">
        <v>174</v>
      </c>
      <c r="AH14" s="713"/>
      <c r="AI14" s="713"/>
      <c r="AJ14" s="713"/>
      <c r="AK14" s="713"/>
      <c r="AL14" s="713"/>
      <c r="AM14" s="713"/>
      <c r="AN14" s="713" t="s">
        <v>11</v>
      </c>
      <c r="AO14" s="713"/>
      <c r="AP14" s="713"/>
      <c r="AQ14" s="713"/>
      <c r="AR14" s="713"/>
      <c r="AS14" s="713"/>
      <c r="AT14" s="713"/>
      <c r="AU14" s="689" t="s">
        <v>17</v>
      </c>
      <c r="AV14" s="689"/>
      <c r="AW14" s="689"/>
      <c r="AX14" s="714" t="s">
        <v>310</v>
      </c>
      <c r="AY14" s="689"/>
      <c r="AZ14" s="689"/>
      <c r="BA14" s="144"/>
    </row>
    <row r="15" spans="1:53" ht="22.5" customHeight="1" thickBot="1" x14ac:dyDescent="0.25">
      <c r="A15" s="712"/>
      <c r="B15" s="712"/>
      <c r="C15" s="712"/>
      <c r="D15" s="712"/>
      <c r="E15" s="145"/>
      <c r="F15" s="146"/>
      <c r="G15" s="147"/>
      <c r="H15" s="148"/>
      <c r="I15" s="148"/>
      <c r="J15" s="148"/>
      <c r="K15" s="149"/>
      <c r="L15" s="718" t="s">
        <v>175</v>
      </c>
      <c r="M15" s="719"/>
      <c r="N15" s="147"/>
      <c r="O15" s="148"/>
      <c r="P15" s="148"/>
      <c r="Q15" s="148"/>
      <c r="R15" s="149"/>
      <c r="S15" s="718" t="s">
        <v>166</v>
      </c>
      <c r="T15" s="719"/>
      <c r="U15" s="147"/>
      <c r="V15" s="148"/>
      <c r="W15" s="148"/>
      <c r="X15" s="148"/>
      <c r="Y15" s="150"/>
      <c r="Z15" s="715" t="s">
        <v>167</v>
      </c>
      <c r="AA15" s="716"/>
      <c r="AB15" s="151"/>
      <c r="AC15" s="152"/>
      <c r="AD15" s="152"/>
      <c r="AE15" s="152"/>
      <c r="AF15" s="150"/>
      <c r="AG15" s="715" t="s">
        <v>164</v>
      </c>
      <c r="AH15" s="716"/>
      <c r="AI15" s="151"/>
      <c r="AJ15" s="152"/>
      <c r="AK15" s="152"/>
      <c r="AL15" s="152"/>
      <c r="AM15" s="150"/>
      <c r="AN15" s="715" t="s">
        <v>397</v>
      </c>
      <c r="AO15" s="716"/>
      <c r="AP15" s="151"/>
      <c r="AQ15" s="152"/>
      <c r="AR15" s="152"/>
      <c r="AS15" s="152"/>
      <c r="AT15" s="150"/>
      <c r="AU15" s="715" t="s">
        <v>163</v>
      </c>
      <c r="AV15" s="716"/>
      <c r="AW15" s="151"/>
      <c r="AX15" s="715" t="s">
        <v>168</v>
      </c>
      <c r="AY15" s="716"/>
      <c r="AZ15" s="152"/>
      <c r="BA15" s="152"/>
    </row>
    <row r="16" spans="1:53" ht="27" customHeight="1" x14ac:dyDescent="0.2">
      <c r="A16" s="143"/>
      <c r="B16" s="141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</row>
    <row r="17" spans="1:39" ht="27" customHeight="1" x14ac:dyDescent="0.2">
      <c r="A17" s="143"/>
      <c r="B17" s="143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3"/>
    </row>
    <row r="18" spans="1:39" ht="27" customHeight="1" x14ac:dyDescent="0.2">
      <c r="A18" s="717"/>
      <c r="B18" s="717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3"/>
    </row>
    <row r="19" spans="1:39" ht="27" customHeight="1" x14ac:dyDescent="0.2">
      <c r="B19" s="153"/>
    </row>
    <row r="20" spans="1:39" ht="27" customHeight="1" x14ac:dyDescent="0.2">
      <c r="B20" s="153"/>
    </row>
    <row r="21" spans="1:39" ht="27" customHeight="1" x14ac:dyDescent="0.2">
      <c r="A21" s="154"/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AM21" s="155"/>
    </row>
    <row r="22" spans="1:39" ht="27" customHeight="1" x14ac:dyDescent="0.2">
      <c r="A22" s="154"/>
      <c r="B22" s="154"/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</row>
    <row r="23" spans="1:39" ht="27" customHeight="1" x14ac:dyDescent="0.2">
      <c r="A23" s="154"/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</row>
    <row r="24" spans="1:39" ht="27" customHeight="1" x14ac:dyDescent="0.2">
      <c r="A24" s="154"/>
      <c r="B24" s="154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</row>
    <row r="25" spans="1:39" ht="27" customHeight="1" x14ac:dyDescent="0.2">
      <c r="B25" s="156"/>
    </row>
  </sheetData>
  <mergeCells count="40">
    <mergeCell ref="AX15:AY15"/>
    <mergeCell ref="A18:B18"/>
    <mergeCell ref="L15:M15"/>
    <mergeCell ref="S15:T15"/>
    <mergeCell ref="Z15:AA15"/>
    <mergeCell ref="AG15:AH15"/>
    <mergeCell ref="AN15:AO15"/>
    <mergeCell ref="AU15:AV15"/>
    <mergeCell ref="AX3:BA5"/>
    <mergeCell ref="A14:D15"/>
    <mergeCell ref="E14:K14"/>
    <mergeCell ref="L14:R14"/>
    <mergeCell ref="S14:Y14"/>
    <mergeCell ref="Z14:AF14"/>
    <mergeCell ref="AG14:AM14"/>
    <mergeCell ref="AN14:AT14"/>
    <mergeCell ref="AU14:AW14"/>
    <mergeCell ref="AX14:AZ14"/>
    <mergeCell ref="AJ3:AJ7"/>
    <mergeCell ref="AK3:AN5"/>
    <mergeCell ref="AO3:AR5"/>
    <mergeCell ref="AS3:AS7"/>
    <mergeCell ref="AT3:AV5"/>
    <mergeCell ref="AW3:AW7"/>
    <mergeCell ref="AG3:AI5"/>
    <mergeCell ref="A1:BA1"/>
    <mergeCell ref="A3:A7"/>
    <mergeCell ref="B3:E5"/>
    <mergeCell ref="F3:F7"/>
    <mergeCell ref="G3:I5"/>
    <mergeCell ref="J3:J7"/>
    <mergeCell ref="K3:N5"/>
    <mergeCell ref="O3:R5"/>
    <mergeCell ref="S3:S7"/>
    <mergeCell ref="T3:V5"/>
    <mergeCell ref="W3:W7"/>
    <mergeCell ref="X3:Z5"/>
    <mergeCell ref="AA3:AA7"/>
    <mergeCell ref="AB3:AE5"/>
    <mergeCell ref="AF3:AF7"/>
  </mergeCells>
  <pageMargins left="0.75" right="0.75" top="1" bottom="1" header="0.5" footer="0.5"/>
  <pageSetup paperSize="9" scale="71" orientation="landscape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view="pageBreakPreview" zoomScale="86" zoomScaleSheetLayoutView="86" workbookViewId="0">
      <selection activeCell="K19" sqref="K19"/>
    </sheetView>
  </sheetViews>
  <sheetFormatPr defaultColWidth="9.140625" defaultRowHeight="12.75" x14ac:dyDescent="0.2"/>
  <cols>
    <col min="1" max="1" width="9.140625" style="1"/>
    <col min="2" max="2" width="11.42578125" style="1" customWidth="1"/>
    <col min="3" max="3" width="15.28515625" style="1" customWidth="1"/>
    <col min="4" max="4" width="13.28515625" style="1" customWidth="1"/>
    <col min="5" max="5" width="3.7109375" style="1" customWidth="1"/>
    <col min="6" max="6" width="13.140625" style="1" customWidth="1"/>
    <col min="7" max="7" width="4.5703125" style="1" customWidth="1"/>
    <col min="8" max="8" width="12" style="1" customWidth="1"/>
    <col min="9" max="9" width="15.28515625" style="1" customWidth="1"/>
    <col min="10" max="10" width="18.5703125" style="1" customWidth="1"/>
    <col min="11" max="11" width="13" style="1" customWidth="1"/>
    <col min="12" max="12" width="12.5703125" style="1" customWidth="1"/>
    <col min="13" max="16384" width="9.140625" style="1"/>
  </cols>
  <sheetData>
    <row r="1" spans="1:14" ht="18" x14ac:dyDescent="0.2">
      <c r="A1" s="726" t="s">
        <v>176</v>
      </c>
      <c r="B1" s="726"/>
      <c r="C1" s="726"/>
      <c r="D1" s="726"/>
      <c r="E1" s="726"/>
      <c r="F1" s="726"/>
      <c r="G1" s="726"/>
      <c r="H1" s="726"/>
      <c r="I1" s="726"/>
      <c r="J1" s="726"/>
      <c r="K1" s="726"/>
      <c r="L1" s="726"/>
      <c r="M1" s="726"/>
      <c r="N1" s="726"/>
    </row>
    <row r="2" spans="1:14" ht="16.5" customHeight="1" x14ac:dyDescent="0.2"/>
    <row r="3" spans="1:14" ht="17.25" thickBot="1" x14ac:dyDescent="0.2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6.25" customHeight="1" thickBot="1" x14ac:dyDescent="0.25">
      <c r="A4" s="727" t="s">
        <v>4</v>
      </c>
      <c r="B4" s="730" t="s">
        <v>16</v>
      </c>
      <c r="C4" s="731"/>
      <c r="D4" s="727" t="s">
        <v>79</v>
      </c>
      <c r="E4" s="722" t="s">
        <v>15</v>
      </c>
      <c r="F4" s="736"/>
      <c r="G4" s="736"/>
      <c r="H4" s="723"/>
      <c r="I4" s="727" t="s">
        <v>19</v>
      </c>
      <c r="J4" s="727" t="s">
        <v>177</v>
      </c>
      <c r="K4" s="727" t="s">
        <v>17</v>
      </c>
      <c r="L4" s="727" t="s">
        <v>18</v>
      </c>
      <c r="M4" s="3"/>
      <c r="N4" s="3"/>
    </row>
    <row r="5" spans="1:14" ht="33.75" customHeight="1" x14ac:dyDescent="0.2">
      <c r="A5" s="728"/>
      <c r="B5" s="732"/>
      <c r="C5" s="733"/>
      <c r="D5" s="728"/>
      <c r="E5" s="737" t="s">
        <v>14</v>
      </c>
      <c r="F5" s="738"/>
      <c r="G5" s="737" t="s">
        <v>13</v>
      </c>
      <c r="H5" s="738"/>
      <c r="I5" s="728"/>
      <c r="J5" s="728"/>
      <c r="K5" s="728"/>
      <c r="L5" s="728"/>
      <c r="M5" s="3"/>
      <c r="N5" s="3"/>
    </row>
    <row r="6" spans="1:14" x14ac:dyDescent="0.2">
      <c r="A6" s="728"/>
      <c r="B6" s="732"/>
      <c r="C6" s="733"/>
      <c r="D6" s="728"/>
      <c r="E6" s="739"/>
      <c r="F6" s="740"/>
      <c r="G6" s="739"/>
      <c r="H6" s="740"/>
      <c r="I6" s="728"/>
      <c r="J6" s="728"/>
      <c r="K6" s="728"/>
      <c r="L6" s="728"/>
      <c r="M6" s="3"/>
      <c r="N6" s="3"/>
    </row>
    <row r="7" spans="1:14" ht="13.5" thickBot="1" x14ac:dyDescent="0.25">
      <c r="A7" s="729"/>
      <c r="B7" s="734"/>
      <c r="C7" s="735"/>
      <c r="D7" s="729"/>
      <c r="E7" s="741"/>
      <c r="F7" s="742"/>
      <c r="G7" s="741"/>
      <c r="H7" s="742"/>
      <c r="I7" s="729"/>
      <c r="J7" s="729"/>
      <c r="K7" s="729"/>
      <c r="L7" s="729"/>
      <c r="M7" s="3"/>
      <c r="N7" s="3"/>
    </row>
    <row r="8" spans="1:14" ht="13.5" thickBot="1" x14ac:dyDescent="0.25">
      <c r="A8" s="112">
        <v>1</v>
      </c>
      <c r="B8" s="724">
        <v>2</v>
      </c>
      <c r="C8" s="725"/>
      <c r="D8" s="110">
        <v>3</v>
      </c>
      <c r="E8" s="722">
        <v>4</v>
      </c>
      <c r="F8" s="723"/>
      <c r="G8" s="722">
        <v>5</v>
      </c>
      <c r="H8" s="723"/>
      <c r="I8" s="110">
        <v>6</v>
      </c>
      <c r="J8" s="110">
        <v>7</v>
      </c>
      <c r="K8" s="110">
        <v>8</v>
      </c>
      <c r="L8" s="13">
        <v>9</v>
      </c>
      <c r="M8" s="3"/>
      <c r="N8" s="3"/>
    </row>
    <row r="9" spans="1:14" ht="19.5" customHeight="1" thickBot="1" x14ac:dyDescent="0.25">
      <c r="A9" s="112">
        <v>1</v>
      </c>
      <c r="B9" s="722" t="s">
        <v>178</v>
      </c>
      <c r="C9" s="723"/>
      <c r="D9" s="110"/>
      <c r="E9" s="724"/>
      <c r="F9" s="725"/>
      <c r="G9" s="722"/>
      <c r="H9" s="723"/>
      <c r="I9" s="110">
        <v>2</v>
      </c>
      <c r="J9" s="110"/>
      <c r="K9" s="110">
        <v>11</v>
      </c>
      <c r="L9" s="13">
        <v>52</v>
      </c>
      <c r="M9" s="3"/>
      <c r="N9" s="3"/>
    </row>
    <row r="10" spans="1:14" ht="19.5" customHeight="1" thickBot="1" x14ac:dyDescent="0.25">
      <c r="A10" s="112">
        <v>2</v>
      </c>
      <c r="B10" s="722" t="s">
        <v>179</v>
      </c>
      <c r="C10" s="723"/>
      <c r="D10" s="157" t="s">
        <v>180</v>
      </c>
      <c r="E10" s="720" t="s">
        <v>181</v>
      </c>
      <c r="F10" s="721"/>
      <c r="G10" s="722"/>
      <c r="H10" s="723"/>
      <c r="I10" s="110">
        <v>1</v>
      </c>
      <c r="J10" s="110"/>
      <c r="K10" s="110">
        <v>12</v>
      </c>
      <c r="L10" s="111">
        <v>52</v>
      </c>
      <c r="M10" s="3"/>
      <c r="N10" s="3"/>
    </row>
    <row r="11" spans="1:14" ht="19.5" customHeight="1" thickBot="1" x14ac:dyDescent="0.25">
      <c r="A11" s="112">
        <v>3</v>
      </c>
      <c r="B11" s="722" t="s">
        <v>182</v>
      </c>
      <c r="C11" s="723"/>
      <c r="D11" s="157" t="s">
        <v>183</v>
      </c>
      <c r="E11" s="720" t="s">
        <v>184</v>
      </c>
      <c r="F11" s="721"/>
      <c r="G11" s="722"/>
      <c r="H11" s="723"/>
      <c r="I11" s="110">
        <v>2</v>
      </c>
      <c r="J11" s="110"/>
      <c r="K11" s="110">
        <v>9</v>
      </c>
      <c r="L11" s="13">
        <v>52</v>
      </c>
      <c r="M11" s="3"/>
      <c r="N11" s="3"/>
    </row>
    <row r="12" spans="1:14" ht="19.5" customHeight="1" thickBot="1" x14ac:dyDescent="0.25">
      <c r="A12" s="112">
        <v>4</v>
      </c>
      <c r="B12" s="720" t="s">
        <v>185</v>
      </c>
      <c r="C12" s="721"/>
      <c r="D12" s="157" t="s">
        <v>186</v>
      </c>
      <c r="E12" s="720" t="s">
        <v>187</v>
      </c>
      <c r="F12" s="721"/>
      <c r="G12" s="722">
        <v>4</v>
      </c>
      <c r="H12" s="723"/>
      <c r="I12" s="110">
        <v>2</v>
      </c>
      <c r="J12" s="110">
        <v>6</v>
      </c>
      <c r="K12" s="110">
        <v>2</v>
      </c>
      <c r="L12" s="111">
        <v>43</v>
      </c>
      <c r="M12" s="3"/>
      <c r="N12" s="3"/>
    </row>
    <row r="13" spans="1:14" ht="19.5" customHeight="1" thickBot="1" x14ac:dyDescent="0.25">
      <c r="A13" s="112" t="s">
        <v>9</v>
      </c>
      <c r="B13" s="722">
        <v>132</v>
      </c>
      <c r="C13" s="723"/>
      <c r="D13" s="110">
        <v>6</v>
      </c>
      <c r="E13" s="722">
        <v>10</v>
      </c>
      <c r="F13" s="723"/>
      <c r="G13" s="722">
        <f t="shared" ref="G13" si="0">SUM(G10:G12)</f>
        <v>4</v>
      </c>
      <c r="H13" s="723"/>
      <c r="I13" s="13">
        <f>SUM(I9:I12)</f>
        <v>7</v>
      </c>
      <c r="J13" s="13">
        <f>SUM(J9:J12)</f>
        <v>6</v>
      </c>
      <c r="K13" s="13">
        <f>SUM(K9:K12)</f>
        <v>34</v>
      </c>
      <c r="L13" s="13">
        <f>SUM(L9:L12)</f>
        <v>199</v>
      </c>
      <c r="M13" s="3"/>
      <c r="N13" s="3"/>
    </row>
    <row r="14" spans="1:14" ht="15.75" x14ac:dyDescent="0.2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25" spans="6:6" x14ac:dyDescent="0.2">
      <c r="F25" s="1" t="s">
        <v>74</v>
      </c>
    </row>
  </sheetData>
  <mergeCells count="29">
    <mergeCell ref="A1:N1"/>
    <mergeCell ref="A4:A7"/>
    <mergeCell ref="B4:C7"/>
    <mergeCell ref="D4:D7"/>
    <mergeCell ref="E4:H4"/>
    <mergeCell ref="I4:I7"/>
    <mergeCell ref="J4:J7"/>
    <mergeCell ref="K4:K7"/>
    <mergeCell ref="L4:L7"/>
    <mergeCell ref="E5:F7"/>
    <mergeCell ref="G5:H7"/>
    <mergeCell ref="B8:C8"/>
    <mergeCell ref="E8:F8"/>
    <mergeCell ref="G8:H8"/>
    <mergeCell ref="B9:C9"/>
    <mergeCell ref="E9:F9"/>
    <mergeCell ref="G9:H9"/>
    <mergeCell ref="B10:C10"/>
    <mergeCell ref="E10:F10"/>
    <mergeCell ref="G10:H10"/>
    <mergeCell ref="B11:C11"/>
    <mergeCell ref="E11:F11"/>
    <mergeCell ref="G11:H11"/>
    <mergeCell ref="B12:C12"/>
    <mergeCell ref="E12:F12"/>
    <mergeCell ref="G12:H12"/>
    <mergeCell ref="B13:C13"/>
    <mergeCell ref="E13:F13"/>
    <mergeCell ref="G13:H13"/>
  </mergeCells>
  <printOptions verticalCentered="1"/>
  <pageMargins left="0.78740157480314965" right="0.59055118110236227" top="0" bottom="0" header="0" footer="0"/>
  <pageSetup paperSize="9" scale="90" orientation="landscape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5"/>
  <sheetViews>
    <sheetView zoomScale="62" zoomScaleNormal="62" workbookViewId="0">
      <selection activeCell="W11" sqref="W11"/>
    </sheetView>
  </sheetViews>
  <sheetFormatPr defaultRowHeight="15" x14ac:dyDescent="0.25"/>
  <cols>
    <col min="1" max="1" width="9.140625" style="41"/>
    <col min="2" max="2" width="38.5703125" style="41" customWidth="1"/>
    <col min="3" max="4" width="15.42578125" style="41" customWidth="1"/>
    <col min="5" max="5" width="11.28515625" style="41" customWidth="1"/>
    <col min="6" max="7" width="10.7109375" style="41" customWidth="1"/>
    <col min="8" max="9" width="9.140625" style="41"/>
    <col min="10" max="10" width="18" style="41" customWidth="1"/>
    <col min="11" max="11" width="9.140625" style="41"/>
    <col min="12" max="12" width="11.7109375" style="41" customWidth="1"/>
    <col min="13" max="13" width="13.28515625" style="41" customWidth="1"/>
    <col min="14" max="14" width="9.140625" style="41"/>
    <col min="15" max="15" width="10.140625" style="41" customWidth="1"/>
    <col min="16" max="16384" width="9.140625" style="41"/>
  </cols>
  <sheetData>
    <row r="1" spans="1:27" s="673" customFormat="1" ht="30.75" customHeight="1" x14ac:dyDescent="0.3">
      <c r="A1" s="671"/>
      <c r="B1" s="671"/>
      <c r="C1" s="671"/>
      <c r="D1" s="671"/>
      <c r="E1" s="671"/>
      <c r="F1" s="672" t="s">
        <v>408</v>
      </c>
      <c r="G1" s="671"/>
      <c r="H1" s="671"/>
      <c r="I1" s="671"/>
      <c r="J1" s="671"/>
      <c r="K1" s="671"/>
      <c r="L1" s="671"/>
      <c r="M1" s="671"/>
      <c r="N1" s="671"/>
      <c r="O1" s="671"/>
      <c r="P1" s="671"/>
      <c r="Q1" s="671"/>
      <c r="R1" s="671"/>
      <c r="S1" s="671"/>
      <c r="T1" s="671"/>
      <c r="U1" s="671"/>
      <c r="V1" s="671"/>
      <c r="W1" s="671"/>
      <c r="X1" s="671"/>
      <c r="Y1" s="671"/>
      <c r="Z1" s="671"/>
      <c r="AA1" s="671"/>
    </row>
    <row r="2" spans="1:27" ht="14.45" customHeight="1" x14ac:dyDescent="0.25">
      <c r="A2" s="743" t="s">
        <v>264</v>
      </c>
      <c r="B2" s="751" t="s">
        <v>343</v>
      </c>
      <c r="C2" s="751" t="s">
        <v>344</v>
      </c>
      <c r="D2" s="751" t="s">
        <v>345</v>
      </c>
      <c r="E2" s="745" t="s">
        <v>346</v>
      </c>
      <c r="F2" s="747"/>
      <c r="G2" s="747"/>
      <c r="H2" s="747"/>
      <c r="I2" s="747"/>
      <c r="J2" s="747"/>
      <c r="K2" s="747"/>
      <c r="L2" s="747"/>
      <c r="M2" s="747"/>
      <c r="N2" s="747"/>
      <c r="O2" s="746"/>
      <c r="P2" s="754" t="s">
        <v>347</v>
      </c>
      <c r="Q2" s="755"/>
      <c r="R2" s="755"/>
      <c r="S2" s="755"/>
      <c r="T2" s="755"/>
      <c r="U2" s="755"/>
      <c r="V2" s="42"/>
      <c r="W2" s="42"/>
      <c r="X2" s="42"/>
      <c r="Y2" s="42"/>
      <c r="Z2" s="42"/>
      <c r="AA2" s="42"/>
    </row>
    <row r="3" spans="1:27" ht="14.45" customHeight="1" x14ac:dyDescent="0.25">
      <c r="A3" s="750"/>
      <c r="B3" s="752"/>
      <c r="C3" s="752"/>
      <c r="D3" s="752"/>
      <c r="E3" s="756" t="s">
        <v>348</v>
      </c>
      <c r="F3" s="757"/>
      <c r="G3" s="758"/>
      <c r="H3" s="748" t="s">
        <v>349</v>
      </c>
      <c r="I3" s="748"/>
      <c r="J3" s="748"/>
      <c r="K3" s="762" t="s">
        <v>350</v>
      </c>
      <c r="L3" s="762"/>
      <c r="M3" s="762"/>
      <c r="N3" s="763"/>
      <c r="O3" s="766" t="s">
        <v>351</v>
      </c>
      <c r="P3" s="745" t="s">
        <v>352</v>
      </c>
      <c r="Q3" s="746"/>
      <c r="R3" s="745" t="s">
        <v>1</v>
      </c>
      <c r="S3" s="746"/>
      <c r="T3" s="745" t="s">
        <v>2</v>
      </c>
      <c r="U3" s="746"/>
      <c r="V3" s="42"/>
      <c r="W3" s="42"/>
      <c r="X3" s="42"/>
      <c r="Y3" s="42"/>
      <c r="Z3" s="42"/>
      <c r="AA3" s="42"/>
    </row>
    <row r="4" spans="1:27" ht="14.45" customHeight="1" x14ac:dyDescent="0.25">
      <c r="A4" s="750"/>
      <c r="B4" s="752"/>
      <c r="C4" s="752"/>
      <c r="D4" s="752"/>
      <c r="E4" s="759"/>
      <c r="F4" s="760"/>
      <c r="G4" s="761"/>
      <c r="H4" s="748"/>
      <c r="I4" s="748"/>
      <c r="J4" s="748"/>
      <c r="K4" s="764"/>
      <c r="L4" s="764"/>
      <c r="M4" s="764"/>
      <c r="N4" s="765"/>
      <c r="O4" s="766"/>
      <c r="P4" s="751" t="s">
        <v>353</v>
      </c>
      <c r="Q4" s="751" t="s">
        <v>354</v>
      </c>
      <c r="R4" s="751" t="s">
        <v>355</v>
      </c>
      <c r="S4" s="751" t="s">
        <v>356</v>
      </c>
      <c r="T4" s="751" t="s">
        <v>357</v>
      </c>
      <c r="U4" s="751" t="s">
        <v>358</v>
      </c>
      <c r="V4" s="42"/>
      <c r="W4" s="42"/>
      <c r="X4" s="42"/>
      <c r="Y4" s="42"/>
      <c r="Z4" s="42"/>
      <c r="AA4" s="42"/>
    </row>
    <row r="5" spans="1:27" ht="28.15" customHeight="1" x14ac:dyDescent="0.25">
      <c r="A5" s="750"/>
      <c r="B5" s="752"/>
      <c r="C5" s="752"/>
      <c r="D5" s="752"/>
      <c r="E5" s="743" t="s">
        <v>0</v>
      </c>
      <c r="F5" s="745" t="s">
        <v>359</v>
      </c>
      <c r="G5" s="746"/>
      <c r="H5" s="743" t="s">
        <v>0</v>
      </c>
      <c r="I5" s="745" t="s">
        <v>359</v>
      </c>
      <c r="J5" s="747"/>
      <c r="K5" s="748" t="s">
        <v>359</v>
      </c>
      <c r="L5" s="748"/>
      <c r="M5" s="748"/>
      <c r="N5" s="748"/>
      <c r="O5" s="766"/>
      <c r="P5" s="752"/>
      <c r="Q5" s="752"/>
      <c r="R5" s="752"/>
      <c r="S5" s="752"/>
      <c r="T5" s="752"/>
      <c r="U5" s="752"/>
      <c r="V5" s="42"/>
      <c r="W5" s="42"/>
      <c r="X5" s="42"/>
      <c r="Y5" s="42"/>
      <c r="Z5" s="42"/>
      <c r="AA5" s="42"/>
    </row>
    <row r="6" spans="1:27" ht="29.25" customHeight="1" x14ac:dyDescent="0.25">
      <c r="A6" s="744"/>
      <c r="B6" s="753"/>
      <c r="C6" s="753"/>
      <c r="D6" s="753"/>
      <c r="E6" s="744"/>
      <c r="F6" s="522" t="s">
        <v>360</v>
      </c>
      <c r="G6" s="522" t="s">
        <v>361</v>
      </c>
      <c r="H6" s="744"/>
      <c r="I6" s="522" t="s">
        <v>362</v>
      </c>
      <c r="J6" s="523" t="s">
        <v>363</v>
      </c>
      <c r="K6" s="524" t="s">
        <v>126</v>
      </c>
      <c r="L6" s="524" t="s">
        <v>364</v>
      </c>
      <c r="M6" s="525" t="s">
        <v>365</v>
      </c>
      <c r="N6" s="525" t="s">
        <v>366</v>
      </c>
      <c r="O6" s="766"/>
      <c r="P6" s="753"/>
      <c r="Q6" s="753"/>
      <c r="R6" s="753"/>
      <c r="S6" s="753"/>
      <c r="T6" s="753"/>
      <c r="U6" s="753"/>
      <c r="V6" s="42"/>
      <c r="W6" s="42"/>
      <c r="X6" s="42"/>
      <c r="Y6" s="42"/>
      <c r="Z6" s="42"/>
      <c r="AA6" s="42"/>
    </row>
    <row r="7" spans="1:27" s="528" customFormat="1" x14ac:dyDescent="0.25">
      <c r="A7" s="526">
        <v>1</v>
      </c>
      <c r="B7" s="526">
        <v>2</v>
      </c>
      <c r="C7" s="526">
        <v>3</v>
      </c>
      <c r="D7" s="526">
        <v>4</v>
      </c>
      <c r="E7" s="527">
        <v>5</v>
      </c>
      <c r="F7" s="526">
        <v>6</v>
      </c>
      <c r="G7" s="526">
        <v>7</v>
      </c>
      <c r="H7" s="526">
        <v>8</v>
      </c>
      <c r="I7" s="526">
        <v>9</v>
      </c>
      <c r="J7" s="526">
        <v>10</v>
      </c>
      <c r="K7" s="526">
        <v>11</v>
      </c>
      <c r="L7" s="526">
        <v>12</v>
      </c>
      <c r="M7" s="526">
        <v>13</v>
      </c>
      <c r="N7" s="526">
        <v>14</v>
      </c>
      <c r="O7" s="526">
        <v>15</v>
      </c>
      <c r="P7" s="526">
        <v>16</v>
      </c>
      <c r="Q7" s="526">
        <v>17</v>
      </c>
      <c r="R7" s="526">
        <v>18</v>
      </c>
      <c r="S7" s="526">
        <v>19</v>
      </c>
      <c r="T7" s="526">
        <v>20</v>
      </c>
      <c r="U7" s="526">
        <v>21</v>
      </c>
      <c r="V7" s="521"/>
      <c r="W7" s="521"/>
      <c r="X7" s="521"/>
      <c r="Y7" s="521"/>
      <c r="Z7" s="521"/>
      <c r="AA7" s="521"/>
    </row>
    <row r="8" spans="1:27" x14ac:dyDescent="0.25">
      <c r="A8" s="743"/>
      <c r="B8" s="743"/>
      <c r="C8" s="743"/>
      <c r="D8" s="743">
        <f>N8</f>
        <v>0</v>
      </c>
      <c r="E8" s="749">
        <f t="shared" ref="E8:J8" si="0">SUM(E12:E34)</f>
        <v>1476</v>
      </c>
      <c r="F8" s="749">
        <f t="shared" si="0"/>
        <v>892</v>
      </c>
      <c r="G8" s="749">
        <f t="shared" si="0"/>
        <v>473</v>
      </c>
      <c r="H8" s="749">
        <f t="shared" si="0"/>
        <v>1365</v>
      </c>
      <c r="I8" s="749">
        <f t="shared" si="0"/>
        <v>379</v>
      </c>
      <c r="J8" s="749">
        <f t="shared" si="0"/>
        <v>986</v>
      </c>
      <c r="K8" s="743"/>
      <c r="L8" s="743"/>
      <c r="N8" s="743"/>
      <c r="O8" s="743"/>
      <c r="P8" s="743">
        <f>SUM(P12:P32)</f>
        <v>527</v>
      </c>
      <c r="Q8" s="743">
        <f>SUM(Q12:Q32)</f>
        <v>682</v>
      </c>
      <c r="R8" s="743"/>
      <c r="S8" s="743"/>
      <c r="T8" s="743"/>
      <c r="U8" s="743"/>
      <c r="V8" s="42"/>
      <c r="W8" s="42"/>
      <c r="X8" s="42"/>
      <c r="Y8" s="42"/>
      <c r="Z8" s="42"/>
      <c r="AA8" s="42"/>
    </row>
    <row r="9" spans="1:27" x14ac:dyDescent="0.25">
      <c r="A9" s="744"/>
      <c r="B9" s="744"/>
      <c r="C9" s="744"/>
      <c r="D9" s="744"/>
      <c r="E9" s="744"/>
      <c r="F9" s="744"/>
      <c r="G9" s="744"/>
      <c r="H9" s="744"/>
      <c r="I9" s="744"/>
      <c r="J9" s="744"/>
      <c r="K9" s="744"/>
      <c r="L9" s="744"/>
      <c r="N9" s="744"/>
      <c r="O9" s="744"/>
      <c r="P9" s="744"/>
      <c r="Q9" s="744"/>
      <c r="R9" s="744"/>
      <c r="S9" s="744"/>
      <c r="T9" s="744"/>
      <c r="U9" s="744"/>
      <c r="V9" s="42"/>
      <c r="W9" s="42"/>
      <c r="X9" s="42"/>
      <c r="Y9" s="42"/>
      <c r="Z9" s="42"/>
      <c r="AA9" s="42"/>
    </row>
    <row r="10" spans="1:27" ht="15.75" x14ac:dyDescent="0.25">
      <c r="A10" s="529" t="s">
        <v>367</v>
      </c>
      <c r="B10" s="529" t="s">
        <v>368</v>
      </c>
      <c r="C10" s="530"/>
      <c r="D10" s="531"/>
      <c r="E10" s="532"/>
      <c r="F10" s="531"/>
      <c r="G10" s="531"/>
      <c r="H10" s="531"/>
      <c r="I10" s="531"/>
      <c r="J10" s="531"/>
      <c r="K10" s="531"/>
      <c r="L10" s="531"/>
      <c r="M10" s="531"/>
      <c r="N10" s="531"/>
      <c r="O10" s="531"/>
      <c r="P10" s="532"/>
      <c r="Q10" s="532"/>
      <c r="R10" s="532"/>
      <c r="S10" s="532"/>
      <c r="T10" s="532"/>
      <c r="U10" s="532"/>
      <c r="V10" s="42"/>
      <c r="W10" s="42"/>
      <c r="X10" s="42"/>
      <c r="Y10" s="42"/>
      <c r="Z10" s="42"/>
      <c r="AA10" s="42"/>
    </row>
    <row r="11" spans="1:27" ht="31.5" x14ac:dyDescent="0.25">
      <c r="A11" s="529" t="s">
        <v>369</v>
      </c>
      <c r="B11" s="529" t="s">
        <v>370</v>
      </c>
      <c r="C11" s="533"/>
      <c r="D11" s="531"/>
      <c r="E11" s="532"/>
      <c r="F11" s="531"/>
      <c r="G11" s="531"/>
      <c r="H11" s="531"/>
      <c r="I11" s="531"/>
      <c r="J11" s="531"/>
      <c r="K11" s="531"/>
      <c r="L11" s="531"/>
      <c r="M11" s="531"/>
      <c r="N11" s="531"/>
      <c r="O11" s="531"/>
      <c r="P11" s="534"/>
      <c r="Q11" s="534"/>
      <c r="R11" s="532"/>
      <c r="S11" s="532"/>
      <c r="T11" s="532"/>
      <c r="U11" s="532"/>
      <c r="V11" s="42"/>
      <c r="W11" s="42"/>
      <c r="X11" s="42"/>
      <c r="Y11" s="42"/>
      <c r="Z11" s="42"/>
      <c r="AA11" s="42"/>
    </row>
    <row r="12" spans="1:27" ht="18.75" x14ac:dyDescent="0.3">
      <c r="A12" s="537" t="s">
        <v>96</v>
      </c>
      <c r="B12" s="538" t="s">
        <v>58</v>
      </c>
      <c r="C12" s="539" t="s">
        <v>404</v>
      </c>
      <c r="D12" s="536">
        <v>43</v>
      </c>
      <c r="E12" s="540">
        <f>SUM(H12,K12,L12,M12,N12,O12)</f>
        <v>96</v>
      </c>
      <c r="F12" s="536">
        <f>SUM(P12:Q12)</f>
        <v>78</v>
      </c>
      <c r="G12" s="536"/>
      <c r="H12" s="536">
        <f>SUM(P12:Q12)</f>
        <v>78</v>
      </c>
      <c r="I12" s="536">
        <v>35</v>
      </c>
      <c r="J12" s="536">
        <v>43</v>
      </c>
      <c r="K12" s="536">
        <v>0</v>
      </c>
      <c r="L12" s="536">
        <v>0</v>
      </c>
      <c r="M12" s="536">
        <v>0</v>
      </c>
      <c r="N12" s="536">
        <v>12</v>
      </c>
      <c r="O12" s="536">
        <v>6</v>
      </c>
      <c r="P12" s="540">
        <v>34</v>
      </c>
      <c r="Q12" s="540">
        <v>44</v>
      </c>
      <c r="R12" s="541"/>
      <c r="S12" s="542"/>
      <c r="T12" s="543"/>
      <c r="U12" s="542"/>
    </row>
    <row r="13" spans="1:27" ht="18.75" x14ac:dyDescent="0.3">
      <c r="A13" s="537" t="s">
        <v>97</v>
      </c>
      <c r="B13" s="538" t="s">
        <v>22</v>
      </c>
      <c r="C13" s="539" t="s">
        <v>398</v>
      </c>
      <c r="D13" s="536">
        <v>150</v>
      </c>
      <c r="E13" s="540">
        <f>SUM(H13,K13,L13,M13,N13,O13)</f>
        <v>213</v>
      </c>
      <c r="F13" s="536">
        <v>78</v>
      </c>
      <c r="G13" s="536">
        <v>117</v>
      </c>
      <c r="H13" s="536">
        <f t="shared" ref="H13:H34" si="1">SUM(P13:Q13)</f>
        <v>195</v>
      </c>
      <c r="I13" s="536">
        <v>45</v>
      </c>
      <c r="J13" s="536">
        <v>150</v>
      </c>
      <c r="K13" s="536"/>
      <c r="L13" s="536"/>
      <c r="M13" s="536"/>
      <c r="N13" s="536">
        <v>12</v>
      </c>
      <c r="O13" s="536">
        <v>6</v>
      </c>
      <c r="P13" s="540">
        <v>85</v>
      </c>
      <c r="Q13" s="540">
        <v>110</v>
      </c>
      <c r="R13" s="541"/>
      <c r="S13" s="542"/>
      <c r="T13" s="543"/>
      <c r="U13" s="542"/>
    </row>
    <row r="14" spans="1:27" ht="37.5" x14ac:dyDescent="0.3">
      <c r="A14" s="537"/>
      <c r="B14" s="544" t="s">
        <v>371</v>
      </c>
      <c r="C14" s="539"/>
      <c r="D14" s="536"/>
      <c r="E14" s="540"/>
      <c r="F14" s="536"/>
      <c r="G14" s="536"/>
      <c r="H14" s="536"/>
      <c r="I14" s="536"/>
      <c r="J14" s="536"/>
      <c r="K14" s="536"/>
      <c r="L14" s="536"/>
      <c r="M14" s="536"/>
      <c r="N14" s="536"/>
      <c r="O14" s="536"/>
      <c r="P14" s="545"/>
      <c r="Q14" s="545"/>
      <c r="R14" s="541"/>
      <c r="S14" s="542"/>
      <c r="T14" s="543"/>
      <c r="U14" s="542"/>
    </row>
    <row r="15" spans="1:27" ht="18.75" x14ac:dyDescent="0.3">
      <c r="A15" s="537" t="s">
        <v>98</v>
      </c>
      <c r="B15" s="538" t="s">
        <v>23</v>
      </c>
      <c r="C15" s="539" t="s">
        <v>398</v>
      </c>
      <c r="D15" s="536">
        <v>56</v>
      </c>
      <c r="E15" s="540">
        <f t="shared" ref="E15:E34" si="2">SUM(H15,K15,L15,M15,N15,O15)</f>
        <v>174</v>
      </c>
      <c r="F15" s="536">
        <v>78</v>
      </c>
      <c r="G15" s="536">
        <v>78</v>
      </c>
      <c r="H15" s="536">
        <f t="shared" si="1"/>
        <v>156</v>
      </c>
      <c r="I15" s="536">
        <v>100</v>
      </c>
      <c r="J15" s="536">
        <v>56</v>
      </c>
      <c r="K15" s="536"/>
      <c r="L15" s="536"/>
      <c r="M15" s="536"/>
      <c r="N15" s="536">
        <v>12</v>
      </c>
      <c r="O15" s="536">
        <v>6</v>
      </c>
      <c r="P15" s="540">
        <v>68</v>
      </c>
      <c r="Q15" s="540">
        <v>88</v>
      </c>
      <c r="R15" s="541"/>
      <c r="S15" s="542"/>
      <c r="T15" s="543"/>
      <c r="U15" s="542"/>
    </row>
    <row r="16" spans="1:27" ht="18.75" x14ac:dyDescent="0.3">
      <c r="A16" s="537" t="s">
        <v>99</v>
      </c>
      <c r="B16" s="538" t="s">
        <v>372</v>
      </c>
      <c r="C16" s="539" t="s">
        <v>399</v>
      </c>
      <c r="D16" s="536">
        <v>46</v>
      </c>
      <c r="E16" s="540">
        <f t="shared" si="2"/>
        <v>78</v>
      </c>
      <c r="F16" s="536">
        <f t="shared" ref="F16:F29" si="3">SUM(P16:Q16)</f>
        <v>78</v>
      </c>
      <c r="G16" s="536"/>
      <c r="H16" s="536">
        <f t="shared" si="1"/>
        <v>78</v>
      </c>
      <c r="I16" s="536">
        <v>32</v>
      </c>
      <c r="J16" s="536">
        <v>46</v>
      </c>
      <c r="K16" s="536"/>
      <c r="L16" s="536"/>
      <c r="M16" s="536"/>
      <c r="N16" s="535"/>
      <c r="O16" s="535"/>
      <c r="P16" s="540">
        <v>34</v>
      </c>
      <c r="Q16" s="540">
        <v>44</v>
      </c>
      <c r="R16" s="541"/>
      <c r="S16" s="542"/>
      <c r="T16" s="543"/>
      <c r="U16" s="542"/>
    </row>
    <row r="17" spans="1:21" ht="18.75" x14ac:dyDescent="0.3">
      <c r="A17" s="537" t="s">
        <v>100</v>
      </c>
      <c r="B17" s="538" t="s">
        <v>73</v>
      </c>
      <c r="C17" s="539" t="s">
        <v>400</v>
      </c>
      <c r="D17" s="536">
        <v>20</v>
      </c>
      <c r="E17" s="540">
        <f t="shared" si="2"/>
        <v>34</v>
      </c>
      <c r="F17" s="536">
        <f t="shared" si="3"/>
        <v>34</v>
      </c>
      <c r="G17" s="536"/>
      <c r="H17" s="536">
        <f t="shared" si="1"/>
        <v>34</v>
      </c>
      <c r="I17" s="536">
        <v>14</v>
      </c>
      <c r="J17" s="536">
        <v>20</v>
      </c>
      <c r="K17" s="536"/>
      <c r="L17" s="536"/>
      <c r="M17" s="536"/>
      <c r="N17" s="536"/>
      <c r="O17" s="536"/>
      <c r="P17" s="540">
        <v>34</v>
      </c>
      <c r="Q17" s="540">
        <v>0</v>
      </c>
      <c r="R17" s="541"/>
      <c r="S17" s="542"/>
      <c r="T17" s="543"/>
      <c r="U17" s="542"/>
    </row>
    <row r="18" spans="1:21" ht="18.75" x14ac:dyDescent="0.3">
      <c r="A18" s="537"/>
      <c r="B18" s="544" t="s">
        <v>373</v>
      </c>
      <c r="C18" s="539"/>
      <c r="D18" s="536"/>
      <c r="E18" s="540">
        <f t="shared" si="2"/>
        <v>0</v>
      </c>
      <c r="F18" s="536">
        <f t="shared" si="3"/>
        <v>0</v>
      </c>
      <c r="G18" s="536"/>
      <c r="H18" s="536">
        <f t="shared" si="1"/>
        <v>0</v>
      </c>
      <c r="I18" s="536"/>
      <c r="J18" s="536"/>
      <c r="K18" s="536"/>
      <c r="L18" s="536"/>
      <c r="M18" s="536"/>
      <c r="N18" s="536"/>
      <c r="O18" s="536"/>
      <c r="P18" s="540"/>
      <c r="Q18" s="540"/>
      <c r="R18" s="541"/>
      <c r="S18" s="542"/>
      <c r="T18" s="543"/>
      <c r="U18" s="542"/>
    </row>
    <row r="19" spans="1:21" ht="18.75" x14ac:dyDescent="0.3">
      <c r="A19" s="537" t="s">
        <v>101</v>
      </c>
      <c r="B19" s="538" t="s">
        <v>374</v>
      </c>
      <c r="C19" s="539" t="s">
        <v>399</v>
      </c>
      <c r="D19" s="536">
        <v>78</v>
      </c>
      <c r="E19" s="540">
        <f t="shared" si="2"/>
        <v>78</v>
      </c>
      <c r="F19" s="536">
        <f t="shared" si="3"/>
        <v>78</v>
      </c>
      <c r="G19" s="536"/>
      <c r="H19" s="536">
        <f t="shared" si="1"/>
        <v>78</v>
      </c>
      <c r="I19" s="536">
        <v>0</v>
      </c>
      <c r="J19" s="536">
        <v>78</v>
      </c>
      <c r="K19" s="536"/>
      <c r="L19" s="536"/>
      <c r="M19" s="536"/>
      <c r="N19" s="536"/>
      <c r="O19" s="536"/>
      <c r="P19" s="540">
        <v>34</v>
      </c>
      <c r="Q19" s="540">
        <v>44</v>
      </c>
      <c r="R19" s="541"/>
      <c r="S19" s="542"/>
      <c r="T19" s="543"/>
      <c r="U19" s="542"/>
    </row>
    <row r="20" spans="1:21" ht="37.5" x14ac:dyDescent="0.3">
      <c r="A20" s="537"/>
      <c r="B20" s="538" t="s">
        <v>375</v>
      </c>
      <c r="C20" s="539"/>
      <c r="D20" s="536"/>
      <c r="E20" s="540"/>
      <c r="F20" s="536"/>
      <c r="G20" s="536"/>
      <c r="H20" s="536"/>
      <c r="I20" s="536"/>
      <c r="J20" s="536"/>
      <c r="K20" s="536"/>
      <c r="L20" s="536"/>
      <c r="M20" s="536"/>
      <c r="N20" s="536"/>
      <c r="O20" s="536"/>
      <c r="P20" s="540"/>
      <c r="Q20" s="540"/>
      <c r="R20" s="541"/>
      <c r="S20" s="542"/>
      <c r="T20" s="543"/>
      <c r="U20" s="542"/>
    </row>
    <row r="21" spans="1:21" ht="18.75" x14ac:dyDescent="0.3">
      <c r="A21" s="537" t="s">
        <v>102</v>
      </c>
      <c r="B21" s="538" t="s">
        <v>24</v>
      </c>
      <c r="C21" s="539" t="s">
        <v>398</v>
      </c>
      <c r="D21" s="536">
        <v>141</v>
      </c>
      <c r="E21" s="540">
        <f t="shared" si="2"/>
        <v>174</v>
      </c>
      <c r="F21" s="536">
        <f t="shared" si="3"/>
        <v>156</v>
      </c>
      <c r="G21" s="536"/>
      <c r="H21" s="536">
        <f t="shared" si="1"/>
        <v>156</v>
      </c>
      <c r="I21" s="536">
        <v>15</v>
      </c>
      <c r="J21" s="536">
        <v>141</v>
      </c>
      <c r="K21" s="536"/>
      <c r="L21" s="536"/>
      <c r="M21" s="536"/>
      <c r="N21" s="536">
        <v>12</v>
      </c>
      <c r="O21" s="536">
        <v>6</v>
      </c>
      <c r="P21" s="540">
        <v>68</v>
      </c>
      <c r="Q21" s="540">
        <v>88</v>
      </c>
      <c r="R21" s="541"/>
      <c r="S21" s="542"/>
      <c r="T21" s="543"/>
      <c r="U21" s="542"/>
    </row>
    <row r="22" spans="1:21" ht="18.75" x14ac:dyDescent="0.3">
      <c r="A22" s="537" t="s">
        <v>104</v>
      </c>
      <c r="B22" s="538" t="s">
        <v>103</v>
      </c>
      <c r="C22" s="539" t="s">
        <v>399</v>
      </c>
      <c r="D22" s="536">
        <v>78</v>
      </c>
      <c r="E22" s="540">
        <f t="shared" si="2"/>
        <v>78</v>
      </c>
      <c r="F22" s="536">
        <v>39</v>
      </c>
      <c r="G22" s="536">
        <v>39</v>
      </c>
      <c r="H22" s="536">
        <f t="shared" si="1"/>
        <v>78</v>
      </c>
      <c r="I22" s="536"/>
      <c r="J22" s="536">
        <v>78</v>
      </c>
      <c r="K22" s="536"/>
      <c r="L22" s="536"/>
      <c r="M22" s="536"/>
      <c r="N22" s="536"/>
      <c r="O22" s="536"/>
      <c r="P22" s="540">
        <v>34</v>
      </c>
      <c r="Q22" s="540">
        <v>44</v>
      </c>
      <c r="R22" s="541"/>
      <c r="S22" s="542"/>
      <c r="T22" s="543"/>
      <c r="U22" s="542"/>
    </row>
    <row r="23" spans="1:21" ht="37.5" x14ac:dyDescent="0.3">
      <c r="A23" s="537"/>
      <c r="B23" s="538" t="s">
        <v>376</v>
      </c>
      <c r="C23" s="539"/>
      <c r="D23" s="536"/>
      <c r="E23" s="540"/>
      <c r="F23" s="536"/>
      <c r="G23" s="536"/>
      <c r="H23" s="536"/>
      <c r="I23" s="536"/>
      <c r="J23" s="536"/>
      <c r="K23" s="536"/>
      <c r="L23" s="536"/>
      <c r="M23" s="536"/>
      <c r="N23" s="536"/>
      <c r="O23" s="536"/>
      <c r="P23" s="540"/>
      <c r="Q23" s="540"/>
      <c r="R23" s="541"/>
      <c r="S23" s="542"/>
      <c r="T23" s="543"/>
      <c r="U23" s="542"/>
    </row>
    <row r="24" spans="1:21" ht="19.5" customHeight="1" x14ac:dyDescent="0.3">
      <c r="A24" s="537" t="s">
        <v>105</v>
      </c>
      <c r="B24" s="538" t="s">
        <v>25</v>
      </c>
      <c r="C24" s="539" t="s">
        <v>403</v>
      </c>
      <c r="D24" s="536">
        <v>78</v>
      </c>
      <c r="E24" s="540">
        <f t="shared" si="2"/>
        <v>78</v>
      </c>
      <c r="F24" s="536">
        <f t="shared" si="3"/>
        <v>78</v>
      </c>
      <c r="G24" s="536"/>
      <c r="H24" s="536">
        <f t="shared" si="1"/>
        <v>78</v>
      </c>
      <c r="I24" s="536"/>
      <c r="J24" s="536">
        <v>78</v>
      </c>
      <c r="K24" s="536"/>
      <c r="L24" s="536"/>
      <c r="M24" s="536"/>
      <c r="N24" s="536"/>
      <c r="O24" s="536"/>
      <c r="P24" s="540">
        <v>34</v>
      </c>
      <c r="Q24" s="540">
        <v>44</v>
      </c>
      <c r="R24" s="541"/>
      <c r="S24" s="542"/>
      <c r="T24" s="543"/>
      <c r="U24" s="542"/>
    </row>
    <row r="25" spans="1:21" ht="37.5" customHeight="1" x14ac:dyDescent="0.3">
      <c r="A25" s="537" t="s">
        <v>106</v>
      </c>
      <c r="B25" s="538" t="s">
        <v>377</v>
      </c>
      <c r="C25" s="539" t="s">
        <v>399</v>
      </c>
      <c r="D25" s="536">
        <v>22</v>
      </c>
      <c r="E25" s="540">
        <f t="shared" si="2"/>
        <v>39</v>
      </c>
      <c r="F25" s="536">
        <f t="shared" si="3"/>
        <v>39</v>
      </c>
      <c r="G25" s="536"/>
      <c r="H25" s="536">
        <f t="shared" si="1"/>
        <v>39</v>
      </c>
      <c r="I25" s="536">
        <v>17</v>
      </c>
      <c r="J25" s="536">
        <v>22</v>
      </c>
      <c r="K25" s="536"/>
      <c r="L25" s="536"/>
      <c r="M25" s="536"/>
      <c r="N25" s="536"/>
      <c r="O25" s="536"/>
      <c r="P25" s="540">
        <v>17</v>
      </c>
      <c r="Q25" s="540">
        <v>22</v>
      </c>
      <c r="R25" s="541"/>
      <c r="S25" s="542"/>
      <c r="T25" s="543"/>
      <c r="U25" s="542"/>
    </row>
    <row r="26" spans="1:21" ht="37.5" x14ac:dyDescent="0.3">
      <c r="A26" s="546"/>
      <c r="B26" s="544" t="s">
        <v>378</v>
      </c>
      <c r="C26" s="539"/>
      <c r="D26" s="536"/>
      <c r="E26" s="540"/>
      <c r="F26" s="536"/>
      <c r="G26" s="536"/>
      <c r="H26" s="536"/>
      <c r="I26" s="536"/>
      <c r="J26" s="536"/>
      <c r="K26" s="536"/>
      <c r="L26" s="536"/>
      <c r="M26" s="536"/>
      <c r="N26" s="536"/>
      <c r="O26" s="536"/>
      <c r="P26" s="540"/>
      <c r="Q26" s="540"/>
      <c r="R26" s="541"/>
      <c r="S26" s="542"/>
      <c r="T26" s="543"/>
      <c r="U26" s="542"/>
    </row>
    <row r="27" spans="1:21" ht="15.75" customHeight="1" x14ac:dyDescent="0.3">
      <c r="A27" s="537" t="s">
        <v>107</v>
      </c>
      <c r="B27" s="538" t="s">
        <v>311</v>
      </c>
      <c r="C27" s="539" t="s">
        <v>401</v>
      </c>
      <c r="D27" s="536">
        <v>48</v>
      </c>
      <c r="E27" s="540">
        <f t="shared" si="2"/>
        <v>78</v>
      </c>
      <c r="F27" s="536">
        <f t="shared" si="3"/>
        <v>78</v>
      </c>
      <c r="G27" s="536"/>
      <c r="H27" s="536">
        <f t="shared" si="1"/>
        <v>78</v>
      </c>
      <c r="I27" s="536">
        <v>30</v>
      </c>
      <c r="J27" s="536">
        <v>48</v>
      </c>
      <c r="K27" s="536"/>
      <c r="L27" s="536"/>
      <c r="M27" s="536"/>
      <c r="N27" s="536"/>
      <c r="O27" s="536"/>
      <c r="P27" s="540">
        <v>34</v>
      </c>
      <c r="Q27" s="540">
        <v>44</v>
      </c>
      <c r="R27" s="541"/>
      <c r="S27" s="542"/>
      <c r="T27" s="543"/>
      <c r="U27" s="542"/>
    </row>
    <row r="28" spans="1:21" ht="16.5" customHeight="1" x14ac:dyDescent="0.3">
      <c r="A28" s="537" t="s">
        <v>113</v>
      </c>
      <c r="B28" s="538" t="s">
        <v>379</v>
      </c>
      <c r="C28" s="539" t="s">
        <v>400</v>
      </c>
      <c r="D28" s="536">
        <v>14</v>
      </c>
      <c r="E28" s="540">
        <f t="shared" si="2"/>
        <v>34</v>
      </c>
      <c r="F28" s="536">
        <f t="shared" si="3"/>
        <v>34</v>
      </c>
      <c r="G28" s="536"/>
      <c r="H28" s="536">
        <f t="shared" si="1"/>
        <v>34</v>
      </c>
      <c r="I28" s="536">
        <v>20</v>
      </c>
      <c r="J28" s="536">
        <v>14</v>
      </c>
      <c r="K28" s="536"/>
      <c r="L28" s="536"/>
      <c r="M28" s="536"/>
      <c r="N28" s="536"/>
      <c r="O28" s="536"/>
      <c r="P28" s="540">
        <v>34</v>
      </c>
      <c r="Q28" s="540">
        <v>0</v>
      </c>
      <c r="R28" s="541"/>
      <c r="S28" s="542"/>
      <c r="T28" s="543"/>
      <c r="U28" s="542"/>
    </row>
    <row r="29" spans="1:21" ht="19.5" customHeight="1" x14ac:dyDescent="0.3">
      <c r="A29" s="537" t="s">
        <v>116</v>
      </c>
      <c r="B29" s="538" t="s">
        <v>312</v>
      </c>
      <c r="C29" s="539" t="s">
        <v>402</v>
      </c>
      <c r="D29" s="536">
        <v>14</v>
      </c>
      <c r="E29" s="540">
        <f t="shared" si="2"/>
        <v>44</v>
      </c>
      <c r="F29" s="536">
        <f t="shared" si="3"/>
        <v>44</v>
      </c>
      <c r="G29" s="536"/>
      <c r="H29" s="536">
        <f t="shared" si="1"/>
        <v>44</v>
      </c>
      <c r="I29" s="536">
        <v>30</v>
      </c>
      <c r="J29" s="536">
        <v>14</v>
      </c>
      <c r="K29" s="536"/>
      <c r="L29" s="536"/>
      <c r="M29" s="536"/>
      <c r="N29" s="536"/>
      <c r="O29" s="536"/>
      <c r="P29" s="540">
        <v>0</v>
      </c>
      <c r="Q29" s="540">
        <v>44</v>
      </c>
      <c r="R29" s="541"/>
      <c r="S29" s="542"/>
      <c r="T29" s="543"/>
      <c r="U29" s="542"/>
    </row>
    <row r="30" spans="1:21" ht="18.75" x14ac:dyDescent="0.3">
      <c r="A30" s="537" t="s">
        <v>380</v>
      </c>
      <c r="B30" s="547" t="s">
        <v>381</v>
      </c>
      <c r="C30" s="539" t="s">
        <v>404</v>
      </c>
      <c r="D30" s="536">
        <v>30</v>
      </c>
      <c r="E30" s="540">
        <f t="shared" si="2"/>
        <v>44</v>
      </c>
      <c r="F30" s="536">
        <v>0</v>
      </c>
      <c r="G30" s="536">
        <v>44</v>
      </c>
      <c r="H30" s="536">
        <f t="shared" si="1"/>
        <v>44</v>
      </c>
      <c r="I30" s="536">
        <v>14</v>
      </c>
      <c r="J30" s="536">
        <v>30</v>
      </c>
      <c r="K30" s="536"/>
      <c r="L30" s="536"/>
      <c r="M30" s="536"/>
      <c r="N30" s="536"/>
      <c r="O30" s="536"/>
      <c r="P30" s="540">
        <v>0</v>
      </c>
      <c r="Q30" s="540">
        <v>44</v>
      </c>
      <c r="R30" s="541"/>
      <c r="S30" s="542"/>
      <c r="T30" s="543"/>
      <c r="U30" s="542"/>
    </row>
    <row r="31" spans="1:21" ht="37.5" x14ac:dyDescent="0.3">
      <c r="A31" s="537" t="s">
        <v>125</v>
      </c>
      <c r="B31" s="548" t="s">
        <v>313</v>
      </c>
      <c r="C31" s="539" t="s">
        <v>399</v>
      </c>
      <c r="D31" s="536">
        <v>30</v>
      </c>
      <c r="E31" s="540">
        <f t="shared" si="2"/>
        <v>78</v>
      </c>
      <c r="F31" s="536">
        <v>0</v>
      </c>
      <c r="G31" s="536">
        <v>39</v>
      </c>
      <c r="H31" s="536">
        <f t="shared" si="1"/>
        <v>39</v>
      </c>
      <c r="I31" s="536">
        <v>9</v>
      </c>
      <c r="J31" s="536">
        <v>30</v>
      </c>
      <c r="K31" s="536"/>
      <c r="L31" s="536"/>
      <c r="M31" s="536">
        <v>39</v>
      </c>
      <c r="N31" s="536"/>
      <c r="O31" s="536"/>
      <c r="P31" s="540">
        <v>17</v>
      </c>
      <c r="Q31" s="540">
        <v>22</v>
      </c>
      <c r="R31" s="541"/>
      <c r="S31" s="542"/>
      <c r="T31" s="543"/>
      <c r="U31" s="542"/>
    </row>
    <row r="32" spans="1:21" ht="18.75" x14ac:dyDescent="0.3">
      <c r="A32" s="537"/>
      <c r="B32" s="549" t="s">
        <v>382</v>
      </c>
      <c r="C32" s="539"/>
      <c r="D32" s="536"/>
      <c r="E32" s="540">
        <f t="shared" si="2"/>
        <v>0</v>
      </c>
      <c r="F32" s="536"/>
      <c r="G32" s="536"/>
      <c r="H32" s="536">
        <f t="shared" si="1"/>
        <v>0</v>
      </c>
      <c r="I32" s="536"/>
      <c r="J32" s="536"/>
      <c r="K32" s="536"/>
      <c r="L32" s="536"/>
      <c r="M32" s="536"/>
      <c r="N32" s="536"/>
      <c r="O32" s="536"/>
      <c r="P32" s="540"/>
      <c r="Q32" s="540"/>
      <c r="R32" s="541"/>
      <c r="S32" s="542"/>
      <c r="T32" s="543"/>
      <c r="U32" s="542"/>
    </row>
    <row r="33" spans="1:21" ht="18.75" x14ac:dyDescent="0.3">
      <c r="A33" s="537" t="s">
        <v>314</v>
      </c>
      <c r="B33" s="547" t="s">
        <v>383</v>
      </c>
      <c r="C33" s="539" t="s">
        <v>399</v>
      </c>
      <c r="D33" s="536">
        <v>68</v>
      </c>
      <c r="E33" s="540">
        <f t="shared" si="2"/>
        <v>78</v>
      </c>
      <c r="F33" s="536">
        <v>0</v>
      </c>
      <c r="G33" s="536">
        <v>78</v>
      </c>
      <c r="H33" s="536">
        <f t="shared" si="1"/>
        <v>78</v>
      </c>
      <c r="I33" s="536">
        <v>10</v>
      </c>
      <c r="J33" s="536">
        <v>68</v>
      </c>
      <c r="K33" s="536"/>
      <c r="L33" s="536"/>
      <c r="M33" s="536"/>
      <c r="N33" s="536"/>
      <c r="O33" s="536"/>
      <c r="P33" s="540">
        <v>34</v>
      </c>
      <c r="Q33" s="540">
        <v>44</v>
      </c>
      <c r="R33" s="541"/>
      <c r="S33" s="542"/>
      <c r="T33" s="543"/>
      <c r="U33" s="542"/>
    </row>
    <row r="34" spans="1:21" ht="18.75" x14ac:dyDescent="0.3">
      <c r="A34" s="537" t="s">
        <v>384</v>
      </c>
      <c r="B34" s="548" t="s">
        <v>216</v>
      </c>
      <c r="C34" s="539" t="s">
        <v>399</v>
      </c>
      <c r="D34" s="536">
        <v>70</v>
      </c>
      <c r="E34" s="540">
        <f t="shared" si="2"/>
        <v>78</v>
      </c>
      <c r="F34" s="536">
        <v>0</v>
      </c>
      <c r="G34" s="536">
        <v>78</v>
      </c>
      <c r="H34" s="536">
        <f t="shared" si="1"/>
        <v>78</v>
      </c>
      <c r="I34" s="536">
        <v>8</v>
      </c>
      <c r="J34" s="536">
        <v>70</v>
      </c>
      <c r="K34" s="536"/>
      <c r="L34" s="536"/>
      <c r="M34" s="536"/>
      <c r="N34" s="536"/>
      <c r="O34" s="536"/>
      <c r="P34" s="540">
        <v>34</v>
      </c>
      <c r="Q34" s="540">
        <v>44</v>
      </c>
      <c r="R34" s="541"/>
      <c r="S34" s="542"/>
      <c r="T34" s="543"/>
      <c r="U34" s="542"/>
    </row>
    <row r="35" spans="1:21" ht="18" x14ac:dyDescent="0.25">
      <c r="P35" s="550"/>
      <c r="Q35" s="550"/>
      <c r="R35" s="550"/>
      <c r="S35" s="550"/>
      <c r="T35" s="550"/>
      <c r="U35" s="550"/>
    </row>
  </sheetData>
  <mergeCells count="44">
    <mergeCell ref="P2:U2"/>
    <mergeCell ref="E3:G4"/>
    <mergeCell ref="H3:J4"/>
    <mergeCell ref="K3:N4"/>
    <mergeCell ref="O3:O6"/>
    <mergeCell ref="P3:Q3"/>
    <mergeCell ref="R3:S3"/>
    <mergeCell ref="T3:U3"/>
    <mergeCell ref="P4:P6"/>
    <mergeCell ref="Q4:Q6"/>
    <mergeCell ref="R4:R6"/>
    <mergeCell ref="S4:S6"/>
    <mergeCell ref="T4:T6"/>
    <mergeCell ref="U4:U6"/>
    <mergeCell ref="A2:A6"/>
    <mergeCell ref="B2:B6"/>
    <mergeCell ref="C2:C6"/>
    <mergeCell ref="D2:D6"/>
    <mergeCell ref="E2:O2"/>
    <mergeCell ref="A8:A9"/>
    <mergeCell ref="B8:B9"/>
    <mergeCell ref="C8:C9"/>
    <mergeCell ref="D8:D9"/>
    <mergeCell ref="E8:E9"/>
    <mergeCell ref="K8:K9"/>
    <mergeCell ref="E5:E6"/>
    <mergeCell ref="F5:G5"/>
    <mergeCell ref="H5:H6"/>
    <mergeCell ref="I5:J5"/>
    <mergeCell ref="K5:N5"/>
    <mergeCell ref="F8:F9"/>
    <mergeCell ref="G8:G9"/>
    <mergeCell ref="H8:H9"/>
    <mergeCell ref="I8:I9"/>
    <mergeCell ref="J8:J9"/>
    <mergeCell ref="S8:S9"/>
    <mergeCell ref="T8:T9"/>
    <mergeCell ref="U8:U9"/>
    <mergeCell ref="L8:L9"/>
    <mergeCell ref="N8:N9"/>
    <mergeCell ref="O8:O9"/>
    <mergeCell ref="P8:P9"/>
    <mergeCell ref="Q8:Q9"/>
    <mergeCell ref="R8:R9"/>
  </mergeCells>
  <pageMargins left="0.7" right="0.7" top="0.75" bottom="0.75" header="0.3" footer="0.3"/>
  <pageSetup paperSize="9" scale="5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7"/>
  <sheetViews>
    <sheetView showWhiteSpace="0" zoomScale="59" zoomScaleNormal="59" zoomScaleSheetLayoutView="50" zoomScalePageLayoutView="50" workbookViewId="0">
      <selection activeCell="B1" sqref="B1:R1"/>
    </sheetView>
  </sheetViews>
  <sheetFormatPr defaultColWidth="9.140625" defaultRowHeight="27.75" customHeight="1" x14ac:dyDescent="0.2"/>
  <cols>
    <col min="1" max="1" width="15.85546875" style="1" customWidth="1"/>
    <col min="2" max="2" width="56.5703125" style="1" customWidth="1"/>
    <col min="3" max="4" width="9.7109375" style="1" customWidth="1"/>
    <col min="5" max="5" width="11.7109375" style="1" customWidth="1"/>
    <col min="6" max="6" width="16.28515625" style="1" customWidth="1"/>
    <col min="7" max="7" width="11.140625" style="1" customWidth="1"/>
    <col min="8" max="8" width="12.28515625" style="1" customWidth="1"/>
    <col min="9" max="10" width="8.7109375" style="1" customWidth="1"/>
    <col min="11" max="11" width="8" style="1" customWidth="1"/>
    <col min="12" max="12" width="8.85546875" style="1" customWidth="1"/>
    <col min="13" max="15" width="8.7109375" style="1" customWidth="1"/>
    <col min="16" max="16" width="8" style="1" customWidth="1"/>
    <col min="17" max="17" width="7.5703125" style="1" customWidth="1"/>
    <col min="18" max="16384" width="9.140625" style="1"/>
  </cols>
  <sheetData>
    <row r="1" spans="1:18" ht="27.75" customHeight="1" x14ac:dyDescent="0.2">
      <c r="B1" s="767" t="s">
        <v>415</v>
      </c>
      <c r="C1" s="767"/>
      <c r="D1" s="767"/>
      <c r="E1" s="767"/>
      <c r="F1" s="767"/>
      <c r="G1" s="767"/>
      <c r="H1" s="767"/>
      <c r="I1" s="767"/>
      <c r="J1" s="767"/>
      <c r="K1" s="767"/>
      <c r="L1" s="767"/>
      <c r="M1" s="767"/>
      <c r="N1" s="767"/>
      <c r="O1" s="767"/>
      <c r="P1" s="767"/>
      <c r="Q1" s="767"/>
      <c r="R1" s="767"/>
    </row>
    <row r="2" spans="1:18" ht="23.25" customHeight="1" x14ac:dyDescent="0.2">
      <c r="A2" s="767" t="s">
        <v>405</v>
      </c>
      <c r="B2" s="767"/>
      <c r="C2" s="767"/>
      <c r="D2" s="767"/>
      <c r="E2" s="767"/>
      <c r="F2" s="767"/>
      <c r="G2" s="767"/>
      <c r="H2" s="767"/>
      <c r="I2" s="767"/>
      <c r="J2" s="767"/>
      <c r="K2" s="767"/>
      <c r="L2" s="767"/>
      <c r="M2" s="767"/>
      <c r="N2" s="767"/>
      <c r="O2" s="767"/>
      <c r="P2" s="767"/>
      <c r="Q2" s="767"/>
    </row>
    <row r="3" spans="1:18" ht="56.25" customHeight="1" x14ac:dyDescent="0.2">
      <c r="A3" s="802" t="s">
        <v>71</v>
      </c>
      <c r="B3" s="802" t="s">
        <v>67</v>
      </c>
      <c r="C3" s="806" t="s">
        <v>134</v>
      </c>
      <c r="D3" s="806"/>
      <c r="E3" s="806"/>
      <c r="F3" s="806"/>
      <c r="G3" s="806"/>
      <c r="H3" s="806"/>
      <c r="I3" s="806"/>
      <c r="J3" s="806"/>
      <c r="K3" s="806"/>
      <c r="L3" s="805" t="s">
        <v>342</v>
      </c>
      <c r="M3" s="806"/>
      <c r="N3" s="806"/>
      <c r="O3" s="806"/>
      <c r="P3" s="806"/>
      <c r="Q3" s="807"/>
    </row>
    <row r="4" spans="1:18" ht="19.149999999999999" customHeight="1" x14ac:dyDescent="0.2">
      <c r="A4" s="803"/>
      <c r="B4" s="803"/>
      <c r="C4" s="810" t="s">
        <v>132</v>
      </c>
      <c r="D4" s="799" t="s">
        <v>133</v>
      </c>
      <c r="E4" s="800" t="s">
        <v>315</v>
      </c>
      <c r="F4" s="818" t="s">
        <v>129</v>
      </c>
      <c r="G4" s="815"/>
      <c r="H4" s="815"/>
      <c r="I4" s="815"/>
      <c r="J4" s="815"/>
      <c r="K4" s="815"/>
      <c r="L4" s="808" t="s">
        <v>1</v>
      </c>
      <c r="M4" s="809"/>
      <c r="N4" s="808" t="s">
        <v>2</v>
      </c>
      <c r="O4" s="809"/>
      <c r="P4" s="768" t="s">
        <v>3</v>
      </c>
      <c r="Q4" s="769"/>
    </row>
    <row r="5" spans="1:18" ht="21.6" customHeight="1" x14ac:dyDescent="0.2">
      <c r="A5" s="803"/>
      <c r="B5" s="803"/>
      <c r="C5" s="811"/>
      <c r="D5" s="813"/>
      <c r="E5" s="800"/>
      <c r="F5" s="828" t="s">
        <v>130</v>
      </c>
      <c r="G5" s="828"/>
      <c r="H5" s="828"/>
      <c r="I5" s="828"/>
      <c r="J5" s="828"/>
      <c r="K5" s="808"/>
      <c r="L5" s="829" t="s">
        <v>248</v>
      </c>
      <c r="M5" s="829" t="s">
        <v>249</v>
      </c>
      <c r="N5" s="829" t="s">
        <v>250</v>
      </c>
      <c r="O5" s="829" t="s">
        <v>251</v>
      </c>
      <c r="P5" s="829" t="s">
        <v>252</v>
      </c>
      <c r="Q5" s="831" t="s">
        <v>304</v>
      </c>
    </row>
    <row r="6" spans="1:18" ht="20.45" customHeight="1" x14ac:dyDescent="0.2">
      <c r="A6" s="803"/>
      <c r="B6" s="803"/>
      <c r="C6" s="811"/>
      <c r="D6" s="813"/>
      <c r="E6" s="800"/>
      <c r="F6" s="799" t="s">
        <v>20</v>
      </c>
      <c r="G6" s="799" t="s">
        <v>135</v>
      </c>
      <c r="H6" s="768" t="s">
        <v>131</v>
      </c>
      <c r="I6" s="809"/>
      <c r="J6" s="827" t="s">
        <v>126</v>
      </c>
      <c r="K6" s="827"/>
      <c r="L6" s="829"/>
      <c r="M6" s="829"/>
      <c r="N6" s="829"/>
      <c r="O6" s="829"/>
      <c r="P6" s="829"/>
      <c r="Q6" s="831"/>
    </row>
    <row r="7" spans="1:18" ht="20.45" customHeight="1" x14ac:dyDescent="0.2">
      <c r="A7" s="803"/>
      <c r="B7" s="803"/>
      <c r="C7" s="811"/>
      <c r="D7" s="813"/>
      <c r="E7" s="800"/>
      <c r="F7" s="800"/>
      <c r="G7" s="800"/>
      <c r="H7" s="814" t="s">
        <v>72</v>
      </c>
      <c r="I7" s="799" t="s">
        <v>21</v>
      </c>
      <c r="J7" s="815"/>
      <c r="K7" s="815"/>
      <c r="L7" s="829"/>
      <c r="M7" s="829"/>
      <c r="N7" s="829"/>
      <c r="O7" s="829"/>
      <c r="P7" s="829"/>
      <c r="Q7" s="831"/>
    </row>
    <row r="8" spans="1:18" ht="50.45" customHeight="1" x14ac:dyDescent="0.2">
      <c r="A8" s="804"/>
      <c r="B8" s="804"/>
      <c r="C8" s="812"/>
      <c r="D8" s="801"/>
      <c r="E8" s="801"/>
      <c r="F8" s="801"/>
      <c r="G8" s="801"/>
      <c r="H8" s="815"/>
      <c r="I8" s="801"/>
      <c r="J8" s="99" t="s">
        <v>127</v>
      </c>
      <c r="K8" s="350" t="s">
        <v>128</v>
      </c>
      <c r="L8" s="830"/>
      <c r="M8" s="830"/>
      <c r="N8" s="830"/>
      <c r="O8" s="830"/>
      <c r="P8" s="830"/>
      <c r="Q8" s="832"/>
    </row>
    <row r="9" spans="1:18" ht="27.75" customHeight="1" thickBot="1" x14ac:dyDescent="0.25">
      <c r="A9" s="40">
        <v>1</v>
      </c>
      <c r="B9" s="40">
        <v>2</v>
      </c>
      <c r="C9" s="40">
        <v>3</v>
      </c>
      <c r="D9" s="40">
        <v>4</v>
      </c>
      <c r="E9" s="40">
        <v>5</v>
      </c>
      <c r="F9" s="96">
        <v>6</v>
      </c>
      <c r="G9" s="40">
        <v>7</v>
      </c>
      <c r="H9" s="52">
        <v>8</v>
      </c>
      <c r="I9" s="62">
        <v>9</v>
      </c>
      <c r="J9" s="102">
        <v>10</v>
      </c>
      <c r="K9" s="351">
        <v>11</v>
      </c>
      <c r="L9" s="40">
        <v>14</v>
      </c>
      <c r="M9" s="477">
        <v>15</v>
      </c>
      <c r="N9" s="476">
        <v>16</v>
      </c>
      <c r="O9" s="478">
        <v>17</v>
      </c>
      <c r="P9" s="479">
        <v>18</v>
      </c>
      <c r="Q9" s="477">
        <v>19</v>
      </c>
    </row>
    <row r="10" spans="1:18" ht="27.75" customHeight="1" x14ac:dyDescent="0.2">
      <c r="A10" s="50"/>
      <c r="B10" s="50"/>
      <c r="C10" s="50"/>
      <c r="D10" s="50"/>
      <c r="E10" s="50"/>
      <c r="F10" s="51"/>
      <c r="G10" s="50"/>
      <c r="H10" s="770" t="s">
        <v>81</v>
      </c>
      <c r="I10" s="771"/>
      <c r="J10" s="102"/>
      <c r="K10" s="518"/>
      <c r="L10" s="519">
        <f>SUM(L12,L21)</f>
        <v>612</v>
      </c>
      <c r="M10" s="481">
        <f t="shared" ref="M10:Q10" si="0">SUM(M12,M21)</f>
        <v>756</v>
      </c>
      <c r="N10" s="480">
        <f t="shared" si="0"/>
        <v>504</v>
      </c>
      <c r="O10" s="481">
        <f t="shared" si="0"/>
        <v>612</v>
      </c>
      <c r="P10" s="480">
        <f t="shared" si="0"/>
        <v>468</v>
      </c>
      <c r="Q10" s="481">
        <f t="shared" si="0"/>
        <v>396</v>
      </c>
    </row>
    <row r="11" spans="1:18" ht="27.75" customHeight="1" thickBot="1" x14ac:dyDescent="0.25">
      <c r="A11" s="53"/>
      <c r="B11" s="33"/>
      <c r="C11" s="33"/>
      <c r="D11" s="53"/>
      <c r="E11" s="34"/>
      <c r="F11" s="66" t="s">
        <v>90</v>
      </c>
      <c r="G11" s="33"/>
      <c r="H11" s="821" t="s">
        <v>82</v>
      </c>
      <c r="I11" s="822"/>
      <c r="J11" s="103"/>
      <c r="K11" s="104"/>
      <c r="L11" s="482">
        <v>36</v>
      </c>
      <c r="M11" s="56">
        <v>36</v>
      </c>
      <c r="N11" s="483">
        <v>36</v>
      </c>
      <c r="O11" s="56">
        <v>36</v>
      </c>
      <c r="P11" s="482">
        <v>36</v>
      </c>
      <c r="Q11" s="56">
        <v>36</v>
      </c>
    </row>
    <row r="12" spans="1:18" ht="39" customHeight="1" thickBot="1" x14ac:dyDescent="0.25">
      <c r="A12" s="35"/>
      <c r="B12" s="36" t="s">
        <v>111</v>
      </c>
      <c r="C12" s="200">
        <v>5022</v>
      </c>
      <c r="D12" s="200">
        <f>D13+D18+D21</f>
        <v>4111</v>
      </c>
      <c r="E12" s="201">
        <f>SUM(E13,E18,E21)</f>
        <v>1632</v>
      </c>
      <c r="F12" s="201" t="s">
        <v>124</v>
      </c>
      <c r="G12" s="201">
        <f>SUM(G13,G18,G21)</f>
        <v>3348</v>
      </c>
      <c r="H12" s="182">
        <f>SUM(H13,H18,H21)</f>
        <v>2511</v>
      </c>
      <c r="I12" s="201"/>
      <c r="J12" s="202">
        <f>SUM(J37,J41,J51)</f>
        <v>144</v>
      </c>
      <c r="K12" s="203">
        <v>360</v>
      </c>
      <c r="L12" s="204">
        <f>SUM(L13,L18)</f>
        <v>153</v>
      </c>
      <c r="M12" s="205">
        <f t="shared" ref="M12:Q12" si="1">SUM(M13,M18)</f>
        <v>168</v>
      </c>
      <c r="N12" s="206">
        <f t="shared" si="1"/>
        <v>90</v>
      </c>
      <c r="O12" s="475">
        <f t="shared" si="1"/>
        <v>102</v>
      </c>
      <c r="P12" s="206">
        <f t="shared" si="1"/>
        <v>60</v>
      </c>
      <c r="Q12" s="475">
        <f t="shared" si="1"/>
        <v>50</v>
      </c>
    </row>
    <row r="13" spans="1:18" ht="45" customHeight="1" thickBot="1" x14ac:dyDescent="0.25">
      <c r="A13" s="37" t="s">
        <v>26</v>
      </c>
      <c r="B13" s="38" t="s">
        <v>27</v>
      </c>
      <c r="C13" s="214">
        <f>SUM(C14:C17)</f>
        <v>745</v>
      </c>
      <c r="D13" s="216">
        <f>SUM(C13)</f>
        <v>745</v>
      </c>
      <c r="E13" s="209">
        <f>SUM(E14:E17)</f>
        <v>249</v>
      </c>
      <c r="F13" s="216" t="s">
        <v>245</v>
      </c>
      <c r="G13" s="216">
        <f>SUM(G14:G17)</f>
        <v>496</v>
      </c>
      <c r="H13" s="202">
        <f>SUM(H14:H17)</f>
        <v>454</v>
      </c>
      <c r="I13" s="207"/>
      <c r="J13" s="202"/>
      <c r="K13" s="208"/>
      <c r="L13" s="209">
        <f t="shared" ref="L13:Q13" si="2">SUM(L14:L17)</f>
        <v>68</v>
      </c>
      <c r="M13" s="210">
        <f t="shared" si="2"/>
        <v>126</v>
      </c>
      <c r="N13" s="209">
        <f t="shared" si="2"/>
        <v>90</v>
      </c>
      <c r="O13" s="211">
        <f t="shared" si="2"/>
        <v>102</v>
      </c>
      <c r="P13" s="212">
        <f t="shared" si="2"/>
        <v>60</v>
      </c>
      <c r="Q13" s="473">
        <f t="shared" si="2"/>
        <v>50</v>
      </c>
    </row>
    <row r="14" spans="1:18" ht="35.25" customHeight="1" x14ac:dyDescent="0.2">
      <c r="A14" s="31" t="s">
        <v>59</v>
      </c>
      <c r="B14" s="15" t="s">
        <v>28</v>
      </c>
      <c r="C14" s="193">
        <f t="shared" ref="C14:C20" si="3">SUM(E14:G14)</f>
        <v>76</v>
      </c>
      <c r="D14" s="217">
        <f>SUM(H14,J14,K14)</f>
        <v>29</v>
      </c>
      <c r="E14" s="192">
        <v>24</v>
      </c>
      <c r="F14" s="69" t="s">
        <v>257</v>
      </c>
      <c r="G14" s="63">
        <f>SUM(L14:Q14)</f>
        <v>52</v>
      </c>
      <c r="H14" s="95">
        <v>29</v>
      </c>
      <c r="I14" s="17"/>
      <c r="J14" s="183"/>
      <c r="K14" s="184"/>
      <c r="L14" s="14"/>
      <c r="M14" s="20"/>
      <c r="N14" s="14">
        <v>30</v>
      </c>
      <c r="O14" s="17">
        <v>22</v>
      </c>
      <c r="P14" s="19"/>
      <c r="Q14" s="213"/>
    </row>
    <row r="15" spans="1:18" ht="35.25" customHeight="1" x14ac:dyDescent="0.2">
      <c r="A15" s="31" t="s">
        <v>60</v>
      </c>
      <c r="B15" s="15" t="s">
        <v>23</v>
      </c>
      <c r="C15" s="198">
        <f t="shared" si="3"/>
        <v>66</v>
      </c>
      <c r="D15" s="198">
        <v>29</v>
      </c>
      <c r="E15" s="192">
        <v>24</v>
      </c>
      <c r="F15" s="68" t="s">
        <v>86</v>
      </c>
      <c r="G15" s="63">
        <f t="shared" ref="G15:G17" si="4">SUM(L15:Q15)</f>
        <v>42</v>
      </c>
      <c r="H15" s="95">
        <v>29</v>
      </c>
      <c r="I15" s="17"/>
      <c r="J15" s="176"/>
      <c r="K15" s="177"/>
      <c r="L15" s="14">
        <v>0</v>
      </c>
      <c r="M15" s="20">
        <v>42</v>
      </c>
      <c r="N15" s="14"/>
      <c r="O15" s="17"/>
      <c r="P15" s="19"/>
      <c r="Q15" s="20"/>
    </row>
    <row r="16" spans="1:18" ht="35.25" customHeight="1" x14ac:dyDescent="0.2">
      <c r="A16" s="31" t="s">
        <v>61</v>
      </c>
      <c r="B16" s="15" t="s">
        <v>29</v>
      </c>
      <c r="C16" s="193">
        <f t="shared" si="3"/>
        <v>306</v>
      </c>
      <c r="D16" s="195">
        <f t="shared" ref="D16:D60" si="5">SUM(H16,J16,K16)</f>
        <v>198</v>
      </c>
      <c r="E16" s="192">
        <f>INT(G16*0.5)</f>
        <v>102</v>
      </c>
      <c r="F16" s="68" t="s">
        <v>189</v>
      </c>
      <c r="G16" s="63">
        <f t="shared" si="4"/>
        <v>204</v>
      </c>
      <c r="H16" s="95">
        <v>198</v>
      </c>
      <c r="I16" s="17"/>
      <c r="J16" s="176"/>
      <c r="K16" s="177"/>
      <c r="L16" s="14">
        <v>34</v>
      </c>
      <c r="M16" s="20">
        <v>42</v>
      </c>
      <c r="N16" s="14">
        <v>30</v>
      </c>
      <c r="O16" s="17">
        <v>40</v>
      </c>
      <c r="P16" s="19">
        <v>30</v>
      </c>
      <c r="Q16" s="20">
        <v>28</v>
      </c>
    </row>
    <row r="17" spans="1:17" ht="35.25" customHeight="1" thickBot="1" x14ac:dyDescent="0.25">
      <c r="A17" s="31" t="s">
        <v>62</v>
      </c>
      <c r="B17" s="15" t="s">
        <v>25</v>
      </c>
      <c r="C17" s="352">
        <f t="shared" si="3"/>
        <v>297</v>
      </c>
      <c r="D17" s="198">
        <f t="shared" si="5"/>
        <v>198</v>
      </c>
      <c r="E17" s="14">
        <v>99</v>
      </c>
      <c r="F17" s="159" t="s">
        <v>115</v>
      </c>
      <c r="G17" s="346">
        <f t="shared" si="4"/>
        <v>198</v>
      </c>
      <c r="H17" s="95">
        <v>198</v>
      </c>
      <c r="I17" s="17"/>
      <c r="J17" s="176"/>
      <c r="K17" s="177"/>
      <c r="L17" s="14">
        <v>34</v>
      </c>
      <c r="M17" s="20">
        <v>42</v>
      </c>
      <c r="N17" s="14">
        <v>30</v>
      </c>
      <c r="O17" s="17">
        <v>40</v>
      </c>
      <c r="P17" s="19">
        <v>30</v>
      </c>
      <c r="Q17" s="20">
        <v>22</v>
      </c>
    </row>
    <row r="18" spans="1:17" ht="47.25" customHeight="1" thickBot="1" x14ac:dyDescent="0.25">
      <c r="A18" s="37" t="s">
        <v>30</v>
      </c>
      <c r="B18" s="38" t="s">
        <v>31</v>
      </c>
      <c r="C18" s="207">
        <f t="shared" ref="C18:E18" si="6">SUM(C19:C20)</f>
        <v>182</v>
      </c>
      <c r="D18" s="218">
        <f>SUM(C18)</f>
        <v>182</v>
      </c>
      <c r="E18" s="209">
        <f t="shared" si="6"/>
        <v>55</v>
      </c>
      <c r="F18" s="71" t="s">
        <v>192</v>
      </c>
      <c r="G18" s="92">
        <f>SUM(G19:G20)</f>
        <v>127</v>
      </c>
      <c r="H18" s="106">
        <f>SUM(H19:H20)</f>
        <v>66</v>
      </c>
      <c r="I18" s="214"/>
      <c r="J18" s="202"/>
      <c r="K18" s="208"/>
      <c r="L18" s="209">
        <f t="shared" ref="L18:Q18" si="7">SUM(L19:L20)</f>
        <v>85</v>
      </c>
      <c r="M18" s="210">
        <f t="shared" si="7"/>
        <v>42</v>
      </c>
      <c r="N18" s="209">
        <f t="shared" si="7"/>
        <v>0</v>
      </c>
      <c r="O18" s="211">
        <f t="shared" si="7"/>
        <v>0</v>
      </c>
      <c r="P18" s="212">
        <f t="shared" si="7"/>
        <v>0</v>
      </c>
      <c r="Q18" s="473">
        <f t="shared" si="7"/>
        <v>0</v>
      </c>
    </row>
    <row r="19" spans="1:17" ht="41.25" customHeight="1" x14ac:dyDescent="0.2">
      <c r="A19" s="15" t="s">
        <v>63</v>
      </c>
      <c r="B19" s="15" t="s">
        <v>190</v>
      </c>
      <c r="C19" s="193">
        <f t="shared" si="3"/>
        <v>68</v>
      </c>
      <c r="D19" s="218">
        <f t="shared" si="5"/>
        <v>20</v>
      </c>
      <c r="E19" s="192">
        <v>17</v>
      </c>
      <c r="F19" s="69" t="s">
        <v>122</v>
      </c>
      <c r="G19" s="63">
        <f>SUM(L19:Q19)</f>
        <v>51</v>
      </c>
      <c r="H19" s="95">
        <v>20</v>
      </c>
      <c r="I19" s="17"/>
      <c r="J19" s="183"/>
      <c r="K19" s="184"/>
      <c r="L19" s="14">
        <v>51</v>
      </c>
      <c r="M19" s="20">
        <v>0</v>
      </c>
      <c r="N19" s="14"/>
      <c r="O19" s="17"/>
      <c r="P19" s="19"/>
      <c r="Q19" s="215"/>
    </row>
    <row r="20" spans="1:17" ht="39.75" customHeight="1" thickBot="1" x14ac:dyDescent="0.25">
      <c r="A20" s="15" t="s">
        <v>64</v>
      </c>
      <c r="B20" s="15" t="s">
        <v>191</v>
      </c>
      <c r="C20" s="194">
        <f t="shared" si="3"/>
        <v>114</v>
      </c>
      <c r="D20" s="191">
        <f t="shared" si="5"/>
        <v>46</v>
      </c>
      <c r="E20" s="192">
        <f t="shared" ref="E20" si="8">INT(G20*0.5)</f>
        <v>38</v>
      </c>
      <c r="F20" s="68" t="s">
        <v>95</v>
      </c>
      <c r="G20" s="63">
        <f>SUM(L20:Q20)</f>
        <v>76</v>
      </c>
      <c r="H20" s="95">
        <v>46</v>
      </c>
      <c r="I20" s="83"/>
      <c r="J20" s="105"/>
      <c r="K20" s="93"/>
      <c r="L20" s="14">
        <v>34</v>
      </c>
      <c r="M20" s="20">
        <v>42</v>
      </c>
      <c r="N20" s="82"/>
      <c r="O20" s="84"/>
      <c r="P20" s="85"/>
      <c r="Q20" s="86"/>
    </row>
    <row r="21" spans="1:17" ht="35.25" customHeight="1" thickBot="1" x14ac:dyDescent="0.25">
      <c r="A21" s="160" t="s">
        <v>193</v>
      </c>
      <c r="B21" s="38" t="s">
        <v>112</v>
      </c>
      <c r="C21" s="214">
        <f>C22+C34</f>
        <v>3976</v>
      </c>
      <c r="D21" s="222">
        <v>3184</v>
      </c>
      <c r="E21" s="209">
        <f>E22+E34</f>
        <v>1328</v>
      </c>
      <c r="F21" s="653" t="s">
        <v>396</v>
      </c>
      <c r="G21" s="64">
        <f>SUM(G22,G34)</f>
        <v>2725</v>
      </c>
      <c r="H21" s="343">
        <v>1991</v>
      </c>
      <c r="I21" s="87"/>
      <c r="J21" s="106">
        <v>216</v>
      </c>
      <c r="K21" s="344">
        <v>360</v>
      </c>
      <c r="L21" s="209">
        <f>L22+L34</f>
        <v>459</v>
      </c>
      <c r="M21" s="210">
        <f>M22+M34</f>
        <v>588</v>
      </c>
      <c r="N21" s="209">
        <f>N22+N34</f>
        <v>414</v>
      </c>
      <c r="O21" s="214">
        <f>O22+O34</f>
        <v>510</v>
      </c>
      <c r="P21" s="474">
        <f t="shared" ref="P21:Q21" si="9">P22+P34</f>
        <v>408</v>
      </c>
      <c r="Q21" s="210">
        <f t="shared" si="9"/>
        <v>346</v>
      </c>
    </row>
    <row r="22" spans="1:17" ht="38.25" customHeight="1" thickBot="1" x14ac:dyDescent="0.25">
      <c r="A22" s="37" t="s">
        <v>32</v>
      </c>
      <c r="B22" s="38" t="s">
        <v>33</v>
      </c>
      <c r="C22" s="219">
        <f>SUM(C23:C33)</f>
        <v>1382</v>
      </c>
      <c r="D22" s="218">
        <f>SUM(H22)</f>
        <v>553</v>
      </c>
      <c r="E22" s="209">
        <f>SUM(E23:E33)</f>
        <v>467</v>
      </c>
      <c r="F22" s="71" t="s">
        <v>391</v>
      </c>
      <c r="G22" s="64">
        <f>SUM(G23:G33)</f>
        <v>915</v>
      </c>
      <c r="H22" s="106">
        <f>SUM(H23:H33)</f>
        <v>553</v>
      </c>
      <c r="I22" s="87"/>
      <c r="J22" s="106"/>
      <c r="K22" s="108"/>
      <c r="L22" s="209">
        <f t="shared" ref="L22:Q22" si="10">SUM(L23:L33)</f>
        <v>204</v>
      </c>
      <c r="M22" s="211">
        <f t="shared" si="10"/>
        <v>189</v>
      </c>
      <c r="N22" s="212">
        <f t="shared" si="10"/>
        <v>77</v>
      </c>
      <c r="O22" s="210">
        <f t="shared" si="10"/>
        <v>120</v>
      </c>
      <c r="P22" s="209">
        <f t="shared" si="10"/>
        <v>180</v>
      </c>
      <c r="Q22" s="210">
        <f t="shared" si="10"/>
        <v>145</v>
      </c>
    </row>
    <row r="23" spans="1:17" ht="35.25" customHeight="1" x14ac:dyDescent="0.2">
      <c r="A23" s="15" t="s">
        <v>52</v>
      </c>
      <c r="B23" s="15" t="s">
        <v>34</v>
      </c>
      <c r="C23" s="193">
        <f t="shared" ref="C23:C33" si="11">SUM(E23:G23)</f>
        <v>171</v>
      </c>
      <c r="D23" s="217">
        <f t="shared" si="5"/>
        <v>58</v>
      </c>
      <c r="E23" s="192">
        <v>57</v>
      </c>
      <c r="F23" s="69" t="s">
        <v>194</v>
      </c>
      <c r="G23" s="63">
        <f>SUM(L23:Q23)</f>
        <v>114</v>
      </c>
      <c r="H23" s="95">
        <v>58</v>
      </c>
      <c r="I23" s="83"/>
      <c r="J23" s="107"/>
      <c r="K23" s="109"/>
      <c r="L23" s="14">
        <v>51</v>
      </c>
      <c r="M23" s="20">
        <v>63</v>
      </c>
      <c r="N23" s="14"/>
      <c r="O23" s="17"/>
      <c r="P23" s="19"/>
      <c r="Q23" s="215"/>
    </row>
    <row r="24" spans="1:17" ht="35.25" customHeight="1" x14ac:dyDescent="0.2">
      <c r="A24" s="15" t="s">
        <v>53</v>
      </c>
      <c r="B24" s="15" t="s">
        <v>35</v>
      </c>
      <c r="C24" s="194">
        <f t="shared" si="11"/>
        <v>171</v>
      </c>
      <c r="D24" s="198">
        <f t="shared" si="5"/>
        <v>54</v>
      </c>
      <c r="E24" s="192">
        <f t="shared" ref="E24" si="12">INT(G24*0.5)</f>
        <v>57</v>
      </c>
      <c r="F24" s="67" t="s">
        <v>194</v>
      </c>
      <c r="G24" s="63">
        <f t="shared" ref="G24:G29" si="13">SUM(L24:Q24)</f>
        <v>114</v>
      </c>
      <c r="H24" s="95">
        <v>54</v>
      </c>
      <c r="I24" s="83"/>
      <c r="J24" s="105"/>
      <c r="K24" s="93"/>
      <c r="L24" s="14">
        <v>51</v>
      </c>
      <c r="M24" s="20">
        <v>63</v>
      </c>
      <c r="N24" s="14"/>
      <c r="O24" s="17"/>
      <c r="P24" s="19"/>
      <c r="Q24" s="187"/>
    </row>
    <row r="25" spans="1:17" ht="46.5" customHeight="1" x14ac:dyDescent="0.2">
      <c r="A25" s="15" t="s">
        <v>54</v>
      </c>
      <c r="B25" s="15" t="s">
        <v>36</v>
      </c>
      <c r="C25" s="194">
        <f t="shared" si="11"/>
        <v>61</v>
      </c>
      <c r="D25" s="198">
        <f t="shared" si="5"/>
        <v>33</v>
      </c>
      <c r="E25" s="192">
        <v>27</v>
      </c>
      <c r="F25" s="67" t="s">
        <v>122</v>
      </c>
      <c r="G25" s="63">
        <f t="shared" si="13"/>
        <v>34</v>
      </c>
      <c r="H25" s="95">
        <v>33</v>
      </c>
      <c r="I25" s="83"/>
      <c r="J25" s="105"/>
      <c r="K25" s="93"/>
      <c r="L25" s="14">
        <v>34</v>
      </c>
      <c r="M25" s="20">
        <v>0</v>
      </c>
      <c r="N25" s="14"/>
      <c r="O25" s="17"/>
      <c r="P25" s="19"/>
      <c r="Q25" s="20"/>
    </row>
    <row r="26" spans="1:17" ht="43.5" customHeight="1" x14ac:dyDescent="0.2">
      <c r="A26" s="15" t="s">
        <v>55</v>
      </c>
      <c r="B26" s="15" t="s">
        <v>37</v>
      </c>
      <c r="C26" s="190">
        <f t="shared" si="11"/>
        <v>51</v>
      </c>
      <c r="D26" s="198">
        <f t="shared" si="5"/>
        <v>20</v>
      </c>
      <c r="E26" s="192">
        <v>17</v>
      </c>
      <c r="F26" s="67" t="s">
        <v>198</v>
      </c>
      <c r="G26" s="63">
        <f t="shared" si="13"/>
        <v>34</v>
      </c>
      <c r="H26" s="95">
        <v>20</v>
      </c>
      <c r="I26" s="83"/>
      <c r="J26" s="105"/>
      <c r="K26" s="93"/>
      <c r="L26" s="14"/>
      <c r="M26" s="20"/>
      <c r="N26" s="14"/>
      <c r="O26" s="17"/>
      <c r="P26" s="19"/>
      <c r="Q26" s="20">
        <v>34</v>
      </c>
    </row>
    <row r="27" spans="1:17" ht="38.25" customHeight="1" x14ac:dyDescent="0.2">
      <c r="A27" s="15" t="s">
        <v>56</v>
      </c>
      <c r="B27" s="15" t="s">
        <v>195</v>
      </c>
      <c r="C27" s="190">
        <f t="shared" ref="C27:C28" si="14">SUM(E27:G27)</f>
        <v>288</v>
      </c>
      <c r="D27" s="198">
        <f t="shared" ref="D27:D28" si="15">SUM(H27,J27,K27)</f>
        <v>115</v>
      </c>
      <c r="E27" s="192">
        <v>96</v>
      </c>
      <c r="F27" s="68" t="s">
        <v>303</v>
      </c>
      <c r="G27" s="63">
        <f t="shared" ref="G27:G28" si="16">SUM(L27:Q27)</f>
        <v>192</v>
      </c>
      <c r="H27" s="95">
        <v>115</v>
      </c>
      <c r="I27" s="83"/>
      <c r="J27" s="105"/>
      <c r="K27" s="93"/>
      <c r="L27" s="14">
        <v>34</v>
      </c>
      <c r="M27" s="20">
        <v>42</v>
      </c>
      <c r="N27" s="14">
        <v>15</v>
      </c>
      <c r="O27" s="17">
        <v>40</v>
      </c>
      <c r="P27" s="19">
        <v>33</v>
      </c>
      <c r="Q27" s="20">
        <v>28</v>
      </c>
    </row>
    <row r="28" spans="1:17" ht="36" customHeight="1" x14ac:dyDescent="0.2">
      <c r="A28" s="15" t="s">
        <v>57</v>
      </c>
      <c r="B28" s="15" t="s">
        <v>196</v>
      </c>
      <c r="C28" s="190">
        <f t="shared" si="14"/>
        <v>369</v>
      </c>
      <c r="D28" s="195">
        <f t="shared" si="15"/>
        <v>171</v>
      </c>
      <c r="E28" s="192">
        <f>INT(G28*0.5)</f>
        <v>123</v>
      </c>
      <c r="F28" s="68" t="s">
        <v>197</v>
      </c>
      <c r="G28" s="63">
        <f t="shared" si="16"/>
        <v>246</v>
      </c>
      <c r="H28" s="95">
        <v>171</v>
      </c>
      <c r="I28" s="83"/>
      <c r="J28" s="105"/>
      <c r="K28" s="93"/>
      <c r="L28" s="472">
        <v>34</v>
      </c>
      <c r="M28" s="20">
        <v>21</v>
      </c>
      <c r="N28" s="472">
        <v>30</v>
      </c>
      <c r="O28" s="17">
        <v>40</v>
      </c>
      <c r="P28" s="19">
        <v>60</v>
      </c>
      <c r="Q28" s="20">
        <v>61</v>
      </c>
    </row>
    <row r="29" spans="1:17" ht="35.25" customHeight="1" x14ac:dyDescent="0.2">
      <c r="A29" s="15" t="s">
        <v>75</v>
      </c>
      <c r="B29" s="15" t="s">
        <v>38</v>
      </c>
      <c r="C29" s="193">
        <f t="shared" si="11"/>
        <v>105</v>
      </c>
      <c r="D29" s="199">
        <f t="shared" si="5"/>
        <v>42</v>
      </c>
      <c r="E29" s="192">
        <v>35</v>
      </c>
      <c r="F29" s="72" t="s">
        <v>198</v>
      </c>
      <c r="G29" s="63">
        <f t="shared" si="13"/>
        <v>70</v>
      </c>
      <c r="H29" s="95">
        <v>42</v>
      </c>
      <c r="I29" s="83"/>
      <c r="J29" s="105"/>
      <c r="K29" s="93"/>
      <c r="L29" s="14"/>
      <c r="M29" s="20"/>
      <c r="N29" s="14"/>
      <c r="O29" s="17"/>
      <c r="P29" s="19">
        <v>48</v>
      </c>
      <c r="Q29" s="20">
        <v>22</v>
      </c>
    </row>
    <row r="30" spans="1:17" ht="35.25" customHeight="1" x14ac:dyDescent="0.2">
      <c r="A30" s="780" t="s">
        <v>83</v>
      </c>
      <c r="B30" s="781"/>
      <c r="C30" s="88"/>
      <c r="D30" s="101"/>
      <c r="E30" s="220"/>
      <c r="F30" s="221" t="s">
        <v>392</v>
      </c>
      <c r="G30" s="94"/>
      <c r="H30" s="94"/>
      <c r="I30" s="88"/>
      <c r="J30" s="88"/>
      <c r="K30" s="88"/>
      <c r="L30" s="91"/>
      <c r="M30" s="90"/>
      <c r="N30" s="91"/>
      <c r="O30" s="88"/>
      <c r="P30" s="89"/>
      <c r="Q30" s="90"/>
    </row>
    <row r="31" spans="1:17" ht="36.75" customHeight="1" x14ac:dyDescent="0.2">
      <c r="A31" s="21" t="s">
        <v>76</v>
      </c>
      <c r="B31" s="23" t="s">
        <v>199</v>
      </c>
      <c r="C31" s="193">
        <f t="shared" si="11"/>
        <v>60</v>
      </c>
      <c r="D31" s="199">
        <f t="shared" si="5"/>
        <v>20</v>
      </c>
      <c r="E31" s="192">
        <f>ROUNDUP(G31*0.5,0)</f>
        <v>20</v>
      </c>
      <c r="F31" s="68" t="s">
        <v>89</v>
      </c>
      <c r="G31" s="188">
        <f>SUM(L31:Q31)</f>
        <v>40</v>
      </c>
      <c r="H31" s="255">
        <v>20</v>
      </c>
      <c r="I31" s="180"/>
      <c r="J31" s="176"/>
      <c r="K31" s="177"/>
      <c r="L31" s="179"/>
      <c r="M31" s="181"/>
      <c r="N31" s="179"/>
      <c r="O31" s="180">
        <v>40</v>
      </c>
      <c r="P31" s="170"/>
      <c r="Q31" s="177"/>
    </row>
    <row r="32" spans="1:17" ht="35.25" customHeight="1" x14ac:dyDescent="0.2">
      <c r="A32" s="23" t="s">
        <v>69</v>
      </c>
      <c r="B32" s="23" t="s">
        <v>68</v>
      </c>
      <c r="C32" s="190">
        <f t="shared" si="11"/>
        <v>48</v>
      </c>
      <c r="D32" s="198">
        <f t="shared" si="5"/>
        <v>20</v>
      </c>
      <c r="E32" s="192">
        <f t="shared" ref="E32" si="17">ROUNDUP(G32*0.5,0)</f>
        <v>16</v>
      </c>
      <c r="F32" s="68" t="s">
        <v>123</v>
      </c>
      <c r="G32" s="188">
        <v>32</v>
      </c>
      <c r="H32" s="256">
        <v>20</v>
      </c>
      <c r="I32" s="186"/>
      <c r="J32" s="176"/>
      <c r="K32" s="177"/>
      <c r="L32" s="185"/>
      <c r="M32" s="187"/>
      <c r="N32" s="185">
        <v>32</v>
      </c>
      <c r="O32" s="186"/>
      <c r="P32" s="24"/>
      <c r="Q32" s="181"/>
    </row>
    <row r="33" spans="1:17" ht="35.25" customHeight="1" thickBot="1" x14ac:dyDescent="0.25">
      <c r="A33" s="23" t="s">
        <v>70</v>
      </c>
      <c r="B33" s="23" t="s">
        <v>200</v>
      </c>
      <c r="C33" s="193">
        <f t="shared" si="11"/>
        <v>58</v>
      </c>
      <c r="D33" s="195">
        <f t="shared" si="5"/>
        <v>20</v>
      </c>
      <c r="E33" s="192">
        <v>19</v>
      </c>
      <c r="F33" s="70" t="s">
        <v>88</v>
      </c>
      <c r="G33" s="257">
        <f t="shared" ref="G33" si="18">SUM(L33:Q33)</f>
        <v>39</v>
      </c>
      <c r="H33" s="256">
        <v>20</v>
      </c>
      <c r="I33" s="186"/>
      <c r="J33" s="176"/>
      <c r="K33" s="177"/>
      <c r="L33" s="185"/>
      <c r="M33" s="187"/>
      <c r="N33" s="185"/>
      <c r="O33" s="186"/>
      <c r="P33" s="24">
        <v>39</v>
      </c>
      <c r="Q33" s="187"/>
    </row>
    <row r="34" spans="1:17" ht="35.25" customHeight="1" thickBot="1" x14ac:dyDescent="0.25">
      <c r="A34" s="37" t="s">
        <v>39</v>
      </c>
      <c r="B34" s="163" t="s">
        <v>40</v>
      </c>
      <c r="C34" s="219">
        <f>SUM(C35,C39,C43,C53,C61)</f>
        <v>2594</v>
      </c>
      <c r="D34" s="222">
        <f>SUM(C34)</f>
        <v>2594</v>
      </c>
      <c r="E34" s="209">
        <f>SUM(E35,E39,E43,E53,E61)</f>
        <v>861</v>
      </c>
      <c r="F34" s="73" t="s">
        <v>393</v>
      </c>
      <c r="G34" s="258">
        <f>SUM(G35,G39,G43,G53,G61)</f>
        <v>1810</v>
      </c>
      <c r="H34" s="202">
        <f>SUM(H35,H39,H43+H53+H61)</f>
        <v>1380</v>
      </c>
      <c r="I34" s="214"/>
      <c r="J34" s="202"/>
      <c r="K34" s="208"/>
      <c r="L34" s="209">
        <f t="shared" ref="L34:Q34" si="19">L35+L39+L43+L53+L61</f>
        <v>255</v>
      </c>
      <c r="M34" s="210">
        <f t="shared" si="19"/>
        <v>399</v>
      </c>
      <c r="N34" s="209">
        <f t="shared" si="19"/>
        <v>337</v>
      </c>
      <c r="O34" s="214">
        <f t="shared" si="19"/>
        <v>390</v>
      </c>
      <c r="P34" s="212">
        <f t="shared" si="19"/>
        <v>228</v>
      </c>
      <c r="Q34" s="212">
        <f t="shared" si="19"/>
        <v>201</v>
      </c>
    </row>
    <row r="35" spans="1:17" ht="66" customHeight="1" thickBot="1" x14ac:dyDescent="0.25">
      <c r="A35" s="37" t="s">
        <v>65</v>
      </c>
      <c r="B35" s="36" t="s">
        <v>204</v>
      </c>
      <c r="C35" s="214">
        <f>SUM(C36:C36)</f>
        <v>231</v>
      </c>
      <c r="D35" s="222">
        <f>SUM(D36:D38)</f>
        <v>195</v>
      </c>
      <c r="E35" s="211">
        <v>70</v>
      </c>
      <c r="F35" s="69" t="s">
        <v>316</v>
      </c>
      <c r="G35" s="216">
        <f>SUM(G36:G36)</f>
        <v>161</v>
      </c>
      <c r="H35" s="231">
        <v>51</v>
      </c>
      <c r="I35" s="214"/>
      <c r="J35" s="259">
        <v>36</v>
      </c>
      <c r="K35" s="208">
        <f>SUM(K37:K38)</f>
        <v>108</v>
      </c>
      <c r="L35" s="209">
        <f t="shared" ref="L35:Q35" si="20">SUM(L36:L36)</f>
        <v>17</v>
      </c>
      <c r="M35" s="211">
        <f>SUM(M36:M36)</f>
        <v>84</v>
      </c>
      <c r="N35" s="212">
        <f t="shared" si="20"/>
        <v>60</v>
      </c>
      <c r="O35" s="211">
        <v>0</v>
      </c>
      <c r="P35" s="212">
        <f t="shared" si="20"/>
        <v>0</v>
      </c>
      <c r="Q35" s="473">
        <f t="shared" si="20"/>
        <v>0</v>
      </c>
    </row>
    <row r="36" spans="1:17" ht="82.5" customHeight="1" x14ac:dyDescent="0.2">
      <c r="A36" s="31" t="s">
        <v>41</v>
      </c>
      <c r="B36" s="15" t="s">
        <v>201</v>
      </c>
      <c r="C36" s="193">
        <f t="shared" ref="C36" si="21">SUM(E36:G36)</f>
        <v>231</v>
      </c>
      <c r="D36" s="217">
        <f>SUM(H36)</f>
        <v>51</v>
      </c>
      <c r="E36" s="192">
        <v>70</v>
      </c>
      <c r="F36" s="69" t="s">
        <v>188</v>
      </c>
      <c r="G36" s="175">
        <f>SUM(L36:N36)</f>
        <v>161</v>
      </c>
      <c r="H36" s="260">
        <v>51</v>
      </c>
      <c r="I36" s="17" t="s">
        <v>246</v>
      </c>
      <c r="J36" s="261"/>
      <c r="K36" s="262"/>
      <c r="L36" s="263">
        <v>17</v>
      </c>
      <c r="M36" s="264">
        <v>84</v>
      </c>
      <c r="N36" s="14">
        <v>60</v>
      </c>
      <c r="O36" s="17"/>
      <c r="P36" s="19"/>
      <c r="Q36" s="265"/>
    </row>
    <row r="37" spans="1:17" ht="39" customHeight="1" x14ac:dyDescent="0.2">
      <c r="A37" s="57" t="s">
        <v>202</v>
      </c>
      <c r="B37" s="57" t="s">
        <v>79</v>
      </c>
      <c r="C37" s="223"/>
      <c r="D37" s="224">
        <v>36</v>
      </c>
      <c r="E37" s="225"/>
      <c r="F37" s="74" t="s">
        <v>123</v>
      </c>
      <c r="G37" s="242"/>
      <c r="H37" s="242"/>
      <c r="I37" s="223"/>
      <c r="J37" s="223">
        <v>36</v>
      </c>
      <c r="K37" s="223"/>
      <c r="L37" s="266"/>
      <c r="M37" s="267"/>
      <c r="N37" s="220">
        <v>36</v>
      </c>
      <c r="O37" s="223"/>
      <c r="P37" s="266"/>
      <c r="Q37" s="268"/>
    </row>
    <row r="38" spans="1:17" ht="60.75" customHeight="1" thickBot="1" x14ac:dyDescent="0.25">
      <c r="A38" s="58" t="s">
        <v>118</v>
      </c>
      <c r="B38" s="57" t="s">
        <v>203</v>
      </c>
      <c r="C38" s="226"/>
      <c r="D38" s="227">
        <v>108</v>
      </c>
      <c r="E38" s="228"/>
      <c r="F38" s="75" t="s">
        <v>89</v>
      </c>
      <c r="G38" s="269"/>
      <c r="H38" s="269"/>
      <c r="I38" s="238"/>
      <c r="J38" s="238"/>
      <c r="K38" s="238">
        <v>108</v>
      </c>
      <c r="L38" s="520"/>
      <c r="M38" s="271"/>
      <c r="N38" s="273"/>
      <c r="O38" s="226">
        <v>108</v>
      </c>
      <c r="P38" s="274"/>
      <c r="Q38" s="275"/>
    </row>
    <row r="39" spans="1:17" ht="44.25" customHeight="1" thickBot="1" x14ac:dyDescent="0.25">
      <c r="A39" s="172" t="s">
        <v>42</v>
      </c>
      <c r="B39" s="173" t="s">
        <v>205</v>
      </c>
      <c r="C39" s="229">
        <v>105</v>
      </c>
      <c r="D39" s="230">
        <f>SUM(D40,D41,D42)</f>
        <v>152</v>
      </c>
      <c r="E39" s="231">
        <f>SUM(E40:E40)</f>
        <v>35</v>
      </c>
      <c r="F39" s="174" t="s">
        <v>208</v>
      </c>
      <c r="G39" s="202">
        <f>SUM(G40:G40)</f>
        <v>72</v>
      </c>
      <c r="H39" s="202">
        <f>SUM(H40:H40)</f>
        <v>44</v>
      </c>
      <c r="I39" s="276">
        <v>25</v>
      </c>
      <c r="J39" s="259">
        <f>SUM(J41)</f>
        <v>36</v>
      </c>
      <c r="K39" s="277">
        <f>SUM(K42:K42)</f>
        <v>72</v>
      </c>
      <c r="L39" s="231">
        <f>SUM(L40:L40)</f>
        <v>0</v>
      </c>
      <c r="M39" s="278">
        <f>SUM(M40:M40)</f>
        <v>0</v>
      </c>
      <c r="N39" s="279">
        <f>SUM(N40:N40)</f>
        <v>30</v>
      </c>
      <c r="O39" s="208">
        <f>SUM(O40:O40)</f>
        <v>42</v>
      </c>
      <c r="P39" s="231">
        <v>0</v>
      </c>
      <c r="Q39" s="280">
        <v>0</v>
      </c>
    </row>
    <row r="40" spans="1:17" ht="60.75" customHeight="1" x14ac:dyDescent="0.2">
      <c r="A40" s="31" t="s">
        <v>43</v>
      </c>
      <c r="B40" s="15" t="s">
        <v>206</v>
      </c>
      <c r="C40" s="193">
        <f t="shared" ref="C40" si="22">SUM(E40:G40)</f>
        <v>107</v>
      </c>
      <c r="D40" s="217">
        <v>44</v>
      </c>
      <c r="E40" s="192">
        <v>35</v>
      </c>
      <c r="F40" s="69" t="s">
        <v>188</v>
      </c>
      <c r="G40" s="175">
        <f>SUM(L40:Q40)</f>
        <v>72</v>
      </c>
      <c r="H40" s="260">
        <v>44</v>
      </c>
      <c r="I40" s="17"/>
      <c r="J40" s="261"/>
      <c r="K40" s="281"/>
      <c r="L40" s="14"/>
      <c r="M40" s="20"/>
      <c r="N40" s="14">
        <v>30</v>
      </c>
      <c r="O40" s="17">
        <v>42</v>
      </c>
      <c r="P40" s="19"/>
      <c r="Q40" s="215"/>
    </row>
    <row r="41" spans="1:17" ht="39.75" customHeight="1" x14ac:dyDescent="0.2">
      <c r="A41" s="59" t="s">
        <v>119</v>
      </c>
      <c r="B41" s="59" t="s">
        <v>207</v>
      </c>
      <c r="C41" s="223"/>
      <c r="D41" s="224">
        <f t="shared" si="5"/>
        <v>36</v>
      </c>
      <c r="E41" s="232"/>
      <c r="F41" s="76" t="s">
        <v>89</v>
      </c>
      <c r="G41" s="282"/>
      <c r="H41" s="236"/>
      <c r="I41" s="247"/>
      <c r="J41" s="242">
        <v>36</v>
      </c>
      <c r="K41" s="267"/>
      <c r="L41" s="236"/>
      <c r="M41" s="268"/>
      <c r="N41" s="236"/>
      <c r="O41" s="247">
        <v>36</v>
      </c>
      <c r="P41" s="283"/>
      <c r="Q41" s="267"/>
    </row>
    <row r="42" spans="1:17" ht="42.6" customHeight="1" thickBot="1" x14ac:dyDescent="0.25">
      <c r="A42" s="57" t="s">
        <v>209</v>
      </c>
      <c r="B42" s="57" t="s">
        <v>210</v>
      </c>
      <c r="C42" s="223"/>
      <c r="D42" s="233">
        <v>72</v>
      </c>
      <c r="E42" s="225"/>
      <c r="F42" s="76" t="s">
        <v>88</v>
      </c>
      <c r="G42" s="242"/>
      <c r="H42" s="220"/>
      <c r="I42" s="469"/>
      <c r="J42" s="242"/>
      <c r="K42" s="267">
        <v>72</v>
      </c>
      <c r="L42" s="220"/>
      <c r="M42" s="267"/>
      <c r="N42" s="220"/>
      <c r="O42" s="223"/>
      <c r="P42" s="266">
        <v>72</v>
      </c>
      <c r="Q42" s="268"/>
    </row>
    <row r="43" spans="1:17" ht="63.75" customHeight="1" thickBot="1" x14ac:dyDescent="0.25">
      <c r="A43" s="39" t="s">
        <v>66</v>
      </c>
      <c r="B43" s="38" t="s">
        <v>211</v>
      </c>
      <c r="C43" s="214">
        <v>1992</v>
      </c>
      <c r="D43" s="197">
        <f>SUM(D44:D52)</f>
        <v>1367</v>
      </c>
      <c r="E43" s="209">
        <f>SUM(E44:E52)</f>
        <v>666</v>
      </c>
      <c r="F43" s="69" t="s">
        <v>217</v>
      </c>
      <c r="G43" s="216">
        <f>SUM(G44:G50)</f>
        <v>1387</v>
      </c>
      <c r="H43" s="202">
        <f>SUM(H44:H50)</f>
        <v>1240</v>
      </c>
      <c r="I43" s="53"/>
      <c r="J43" s="284">
        <f>SUM(J51)</f>
        <v>72</v>
      </c>
      <c r="K43" s="208">
        <f>SUM(K52)</f>
        <v>36</v>
      </c>
      <c r="L43" s="209">
        <f t="shared" ref="L43:Q43" si="23">SUM(L44:L50)</f>
        <v>238</v>
      </c>
      <c r="M43" s="211">
        <f t="shared" si="23"/>
        <v>273</v>
      </c>
      <c r="N43" s="212">
        <f t="shared" si="23"/>
        <v>217</v>
      </c>
      <c r="O43" s="473">
        <f t="shared" si="23"/>
        <v>230</v>
      </c>
      <c r="P43" s="212">
        <f t="shared" si="23"/>
        <v>228</v>
      </c>
      <c r="Q43" s="473">
        <f t="shared" si="23"/>
        <v>201</v>
      </c>
    </row>
    <row r="44" spans="1:17" ht="43.5" customHeight="1" x14ac:dyDescent="0.2">
      <c r="A44" s="31" t="s">
        <v>44</v>
      </c>
      <c r="B44" s="15" t="s">
        <v>212</v>
      </c>
      <c r="C44" s="234">
        <f t="shared" ref="C44:C50" si="24">SUM(E44:G44)</f>
        <v>611</v>
      </c>
      <c r="D44" s="191">
        <v>435</v>
      </c>
      <c r="E44" s="192">
        <v>203</v>
      </c>
      <c r="F44" s="69" t="s">
        <v>395</v>
      </c>
      <c r="G44" s="175">
        <f>SUM(L44:Q44)</f>
        <v>408</v>
      </c>
      <c r="H44" s="260">
        <v>435</v>
      </c>
      <c r="I44" s="180"/>
      <c r="J44" s="261"/>
      <c r="K44" s="184"/>
      <c r="L44" s="14">
        <v>51</v>
      </c>
      <c r="M44" s="20">
        <v>63</v>
      </c>
      <c r="N44" s="14">
        <v>59</v>
      </c>
      <c r="O44" s="17">
        <v>65</v>
      </c>
      <c r="P44" s="19">
        <v>90</v>
      </c>
      <c r="Q44" s="285">
        <v>80</v>
      </c>
    </row>
    <row r="45" spans="1:17" ht="36" customHeight="1" x14ac:dyDescent="0.2">
      <c r="A45" s="31" t="s">
        <v>49</v>
      </c>
      <c r="B45" s="15" t="s">
        <v>213</v>
      </c>
      <c r="C45" s="193">
        <f t="shared" si="24"/>
        <v>668</v>
      </c>
      <c r="D45" s="198">
        <v>440</v>
      </c>
      <c r="E45" s="192">
        <v>222</v>
      </c>
      <c r="F45" s="67" t="s">
        <v>218</v>
      </c>
      <c r="G45" s="175">
        <f t="shared" ref="G45:G48" si="25">SUM(L45:Q45)</f>
        <v>446</v>
      </c>
      <c r="H45" s="260">
        <v>440</v>
      </c>
      <c r="I45" s="40"/>
      <c r="J45" s="176"/>
      <c r="K45" s="177"/>
      <c r="L45" s="14">
        <v>68</v>
      </c>
      <c r="M45" s="20">
        <v>84</v>
      </c>
      <c r="N45" s="14">
        <v>59</v>
      </c>
      <c r="O45" s="17">
        <v>65</v>
      </c>
      <c r="P45" s="19">
        <v>90</v>
      </c>
      <c r="Q45" s="187">
        <v>80</v>
      </c>
    </row>
    <row r="46" spans="1:17" ht="42.75" customHeight="1" x14ac:dyDescent="0.2">
      <c r="A46" s="31" t="s">
        <v>50</v>
      </c>
      <c r="B46" s="15" t="s">
        <v>214</v>
      </c>
      <c r="C46" s="194">
        <f t="shared" si="24"/>
        <v>121</v>
      </c>
      <c r="D46" s="198">
        <v>70</v>
      </c>
      <c r="E46" s="192">
        <v>42</v>
      </c>
      <c r="F46" s="67" t="s">
        <v>219</v>
      </c>
      <c r="G46" s="175">
        <f t="shared" si="25"/>
        <v>79</v>
      </c>
      <c r="H46" s="260">
        <v>70</v>
      </c>
      <c r="I46" s="17"/>
      <c r="J46" s="176"/>
      <c r="K46" s="177"/>
      <c r="L46" s="14">
        <v>34</v>
      </c>
      <c r="M46" s="20">
        <v>21</v>
      </c>
      <c r="N46" s="14">
        <v>24</v>
      </c>
      <c r="O46" s="17"/>
      <c r="P46" s="19"/>
      <c r="Q46" s="20"/>
    </row>
    <row r="47" spans="1:17" ht="56.25" x14ac:dyDescent="0.2">
      <c r="A47" s="31" t="s">
        <v>51</v>
      </c>
      <c r="B47" s="15" t="s">
        <v>215</v>
      </c>
      <c r="C47" s="194">
        <f t="shared" si="24"/>
        <v>438</v>
      </c>
      <c r="D47" s="198">
        <v>200</v>
      </c>
      <c r="E47" s="192">
        <v>127</v>
      </c>
      <c r="F47" s="77" t="s">
        <v>220</v>
      </c>
      <c r="G47" s="175">
        <f t="shared" si="25"/>
        <v>311</v>
      </c>
      <c r="H47" s="260">
        <v>200</v>
      </c>
      <c r="I47" s="17"/>
      <c r="J47" s="176"/>
      <c r="K47" s="177"/>
      <c r="L47" s="14">
        <v>68</v>
      </c>
      <c r="M47" s="20">
        <v>84</v>
      </c>
      <c r="N47" s="260">
        <v>30</v>
      </c>
      <c r="O47" s="262">
        <v>40</v>
      </c>
      <c r="P47" s="286">
        <v>48</v>
      </c>
      <c r="Q47" s="20">
        <v>41</v>
      </c>
    </row>
    <row r="48" spans="1:17" ht="39" customHeight="1" x14ac:dyDescent="0.2">
      <c r="A48" s="31" t="s">
        <v>77</v>
      </c>
      <c r="B48" s="25" t="s">
        <v>216</v>
      </c>
      <c r="C48" s="194">
        <f t="shared" si="24"/>
        <v>158</v>
      </c>
      <c r="D48" s="191">
        <v>68</v>
      </c>
      <c r="E48" s="192">
        <v>53</v>
      </c>
      <c r="F48" s="77" t="s">
        <v>94</v>
      </c>
      <c r="G48" s="175">
        <f t="shared" si="25"/>
        <v>105</v>
      </c>
      <c r="H48" s="260">
        <v>68</v>
      </c>
      <c r="I48" s="17"/>
      <c r="J48" s="176"/>
      <c r="K48" s="177"/>
      <c r="L48" s="14"/>
      <c r="M48" s="20"/>
      <c r="N48" s="260">
        <v>45</v>
      </c>
      <c r="O48" s="262">
        <v>60</v>
      </c>
      <c r="P48" s="286"/>
      <c r="Q48" s="20"/>
    </row>
    <row r="49" spans="1:17" ht="30.6" customHeight="1" x14ac:dyDescent="0.2">
      <c r="A49" s="778" t="s">
        <v>225</v>
      </c>
      <c r="B49" s="779"/>
      <c r="C49" s="235"/>
      <c r="D49" s="227"/>
      <c r="E49" s="236"/>
      <c r="F49" s="78"/>
      <c r="G49" s="282"/>
      <c r="H49" s="282"/>
      <c r="I49" s="247"/>
      <c r="J49" s="242"/>
      <c r="K49" s="267"/>
      <c r="L49" s="236"/>
      <c r="M49" s="268"/>
      <c r="N49" s="236"/>
      <c r="O49" s="247"/>
      <c r="P49" s="283"/>
      <c r="Q49" s="268"/>
    </row>
    <row r="50" spans="1:17" ht="38.25" customHeight="1" x14ac:dyDescent="0.2">
      <c r="A50" s="32" t="s">
        <v>84</v>
      </c>
      <c r="B50" s="23" t="s">
        <v>221</v>
      </c>
      <c r="C50" s="193">
        <f t="shared" si="24"/>
        <v>57</v>
      </c>
      <c r="D50" s="191">
        <f t="shared" ref="D50" si="26">SUM(E50,H50)</f>
        <v>46</v>
      </c>
      <c r="E50" s="192">
        <f t="shared" ref="E50" si="27">INT(G50*0.5)</f>
        <v>19</v>
      </c>
      <c r="F50" s="68" t="s">
        <v>86</v>
      </c>
      <c r="G50" s="188">
        <f>SUM(L50:Q50)</f>
        <v>38</v>
      </c>
      <c r="H50" s="256">
        <v>27</v>
      </c>
      <c r="I50" s="186"/>
      <c r="J50" s="176"/>
      <c r="K50" s="177"/>
      <c r="L50" s="185">
        <v>17</v>
      </c>
      <c r="M50" s="187">
        <v>21</v>
      </c>
      <c r="N50" s="185"/>
      <c r="O50" s="186"/>
      <c r="P50" s="24"/>
      <c r="Q50" s="184"/>
    </row>
    <row r="51" spans="1:17" ht="30" customHeight="1" x14ac:dyDescent="0.2">
      <c r="A51" s="57" t="s">
        <v>91</v>
      </c>
      <c r="B51" s="60" t="s">
        <v>222</v>
      </c>
      <c r="C51" s="223"/>
      <c r="D51" s="237">
        <f t="shared" si="5"/>
        <v>72</v>
      </c>
      <c r="E51" s="225"/>
      <c r="F51" s="74" t="s">
        <v>394</v>
      </c>
      <c r="G51" s="242"/>
      <c r="H51" s="220"/>
      <c r="I51" s="223"/>
      <c r="J51" s="242">
        <f>SUM(L51:Q51)</f>
        <v>72</v>
      </c>
      <c r="K51" s="267"/>
      <c r="L51" s="220"/>
      <c r="M51" s="267">
        <v>36</v>
      </c>
      <c r="N51" s="220"/>
      <c r="O51" s="223"/>
      <c r="P51" s="266">
        <v>36</v>
      </c>
      <c r="Q51" s="268"/>
    </row>
    <row r="52" spans="1:17" ht="76.150000000000006" customHeight="1" x14ac:dyDescent="0.2">
      <c r="A52" s="327" t="s">
        <v>92</v>
      </c>
      <c r="B52" s="328" t="s">
        <v>231</v>
      </c>
      <c r="C52" s="304"/>
      <c r="D52" s="237">
        <f t="shared" si="5"/>
        <v>36</v>
      </c>
      <c r="E52" s="329"/>
      <c r="F52" s="74" t="s">
        <v>85</v>
      </c>
      <c r="G52" s="269"/>
      <c r="H52" s="273"/>
      <c r="I52" s="226"/>
      <c r="J52" s="287"/>
      <c r="K52" s="275">
        <v>36</v>
      </c>
      <c r="L52" s="273"/>
      <c r="M52" s="272"/>
      <c r="N52" s="330"/>
      <c r="O52" s="226"/>
      <c r="P52" s="274"/>
      <c r="Q52" s="275">
        <v>36</v>
      </c>
    </row>
    <row r="53" spans="1:17" ht="98.25" thickBot="1" x14ac:dyDescent="0.25">
      <c r="A53" s="331" t="s">
        <v>45</v>
      </c>
      <c r="B53" s="332" t="s">
        <v>223</v>
      </c>
      <c r="C53" s="333">
        <f t="shared" ref="C53" si="28">SUM(E53:G53)</f>
        <v>170</v>
      </c>
      <c r="D53" s="334">
        <v>112</v>
      </c>
      <c r="E53" s="335">
        <v>58</v>
      </c>
      <c r="F53" s="336" t="s">
        <v>208</v>
      </c>
      <c r="G53" s="337">
        <v>112</v>
      </c>
      <c r="H53" s="338">
        <v>20</v>
      </c>
      <c r="I53" s="339"/>
      <c r="J53" s="337">
        <v>36</v>
      </c>
      <c r="K53" s="339">
        <f>SUM(K58,K59,K60)</f>
        <v>144</v>
      </c>
      <c r="L53" s="340">
        <f t="shared" ref="L53:Q53" si="29">SUM(L58)</f>
        <v>0</v>
      </c>
      <c r="M53" s="341">
        <v>42</v>
      </c>
      <c r="N53" s="340">
        <v>30</v>
      </c>
      <c r="O53" s="341">
        <v>40</v>
      </c>
      <c r="P53" s="340">
        <f t="shared" si="29"/>
        <v>0</v>
      </c>
      <c r="Q53" s="342">
        <f t="shared" si="29"/>
        <v>0</v>
      </c>
    </row>
    <row r="54" spans="1:17" ht="75" x14ac:dyDescent="0.2">
      <c r="A54" s="31" t="s">
        <v>46</v>
      </c>
      <c r="B54" s="15" t="s">
        <v>224</v>
      </c>
      <c r="C54" s="191">
        <f t="shared" ref="C54:C60" si="30">SUM(E54:G54)</f>
        <v>87</v>
      </c>
      <c r="D54" s="191">
        <v>57</v>
      </c>
      <c r="E54" s="175">
        <v>30</v>
      </c>
      <c r="F54" s="72" t="s">
        <v>188</v>
      </c>
      <c r="G54" s="175">
        <f>SUM(L54:Q54)</f>
        <v>57</v>
      </c>
      <c r="H54" s="183">
        <v>12</v>
      </c>
      <c r="I54" s="175"/>
      <c r="J54" s="183"/>
      <c r="K54" s="262"/>
      <c r="L54" s="485"/>
      <c r="M54" s="20">
        <v>42</v>
      </c>
      <c r="N54" s="19">
        <v>15</v>
      </c>
      <c r="O54" s="20"/>
      <c r="P54" s="19"/>
      <c r="Q54" s="314"/>
    </row>
    <row r="55" spans="1:17" ht="36.75" customHeight="1" x14ac:dyDescent="0.2">
      <c r="A55" s="778" t="s">
        <v>225</v>
      </c>
      <c r="B55" s="779"/>
      <c r="C55" s="224"/>
      <c r="D55" s="240"/>
      <c r="E55" s="241"/>
      <c r="F55" s="76"/>
      <c r="G55" s="282"/>
      <c r="H55" s="289"/>
      <c r="I55" s="289"/>
      <c r="J55" s="289"/>
      <c r="K55" s="290"/>
      <c r="L55" s="291"/>
      <c r="M55" s="292"/>
      <c r="N55" s="291"/>
      <c r="O55" s="292"/>
      <c r="P55" s="291"/>
      <c r="Q55" s="292"/>
    </row>
    <row r="56" spans="1:17" ht="75" x14ac:dyDescent="0.2">
      <c r="A56" s="32" t="s">
        <v>226</v>
      </c>
      <c r="B56" s="164" t="s">
        <v>227</v>
      </c>
      <c r="C56" s="198">
        <f t="shared" si="30"/>
        <v>82</v>
      </c>
      <c r="D56" s="198">
        <v>55</v>
      </c>
      <c r="E56" s="188">
        <v>27</v>
      </c>
      <c r="F56" s="68" t="s">
        <v>188</v>
      </c>
      <c r="G56" s="175">
        <f t="shared" ref="G56" si="31">SUM(L56:Q56)</f>
        <v>55</v>
      </c>
      <c r="H56" s="294">
        <v>8</v>
      </c>
      <c r="I56" s="293"/>
      <c r="J56" s="294"/>
      <c r="K56" s="295"/>
      <c r="L56" s="296"/>
      <c r="M56" s="297"/>
      <c r="N56" s="296">
        <v>15</v>
      </c>
      <c r="O56" s="297">
        <v>40</v>
      </c>
      <c r="P56" s="298"/>
      <c r="Q56" s="299"/>
    </row>
    <row r="57" spans="1:17" ht="43.5" customHeight="1" x14ac:dyDescent="0.2">
      <c r="A57" s="57" t="s">
        <v>228</v>
      </c>
      <c r="B57" s="57" t="s">
        <v>230</v>
      </c>
      <c r="C57" s="224">
        <f t="shared" si="30"/>
        <v>0</v>
      </c>
      <c r="D57" s="224">
        <v>36</v>
      </c>
      <c r="E57" s="242"/>
      <c r="F57" s="76" t="s">
        <v>87</v>
      </c>
      <c r="G57" s="300"/>
      <c r="H57" s="300"/>
      <c r="I57" s="300"/>
      <c r="J57" s="242">
        <v>36</v>
      </c>
      <c r="K57" s="301"/>
      <c r="L57" s="302"/>
      <c r="M57" s="303"/>
      <c r="N57" s="302"/>
      <c r="O57" s="303">
        <v>36</v>
      </c>
      <c r="P57" s="302"/>
      <c r="Q57" s="303"/>
    </row>
    <row r="58" spans="1:17" ht="50.25" customHeight="1" x14ac:dyDescent="0.2">
      <c r="A58" s="57" t="s">
        <v>229</v>
      </c>
      <c r="B58" s="57" t="s">
        <v>232</v>
      </c>
      <c r="C58" s="224">
        <f t="shared" si="30"/>
        <v>0</v>
      </c>
      <c r="D58" s="224">
        <v>6</v>
      </c>
      <c r="E58" s="242"/>
      <c r="F58" s="76" t="s">
        <v>188</v>
      </c>
      <c r="G58" s="242"/>
      <c r="H58" s="242"/>
      <c r="I58" s="242"/>
      <c r="J58" s="242"/>
      <c r="K58" s="223">
        <v>6</v>
      </c>
      <c r="L58" s="266"/>
      <c r="M58" s="267"/>
      <c r="N58" s="266">
        <v>6</v>
      </c>
      <c r="O58" s="267"/>
      <c r="P58" s="266"/>
      <c r="Q58" s="267"/>
    </row>
    <row r="59" spans="1:17" ht="48.75" customHeight="1" x14ac:dyDescent="0.2">
      <c r="A59" s="57" t="s">
        <v>229</v>
      </c>
      <c r="B59" s="57" t="s">
        <v>244</v>
      </c>
      <c r="C59" s="224">
        <f t="shared" si="30"/>
        <v>0</v>
      </c>
      <c r="D59" s="237">
        <v>30</v>
      </c>
      <c r="E59" s="232"/>
      <c r="F59" s="76" t="s">
        <v>234</v>
      </c>
      <c r="G59" s="282"/>
      <c r="H59" s="236"/>
      <c r="I59" s="247"/>
      <c r="J59" s="287"/>
      <c r="K59" s="304">
        <v>30</v>
      </c>
      <c r="L59" s="266"/>
      <c r="M59" s="267"/>
      <c r="N59" s="266">
        <v>30</v>
      </c>
      <c r="O59" s="223"/>
      <c r="P59" s="266"/>
      <c r="Q59" s="267"/>
    </row>
    <row r="60" spans="1:17" ht="46.5" customHeight="1" thickBot="1" x14ac:dyDescent="0.25">
      <c r="A60" s="59" t="s">
        <v>233</v>
      </c>
      <c r="B60" s="57" t="s">
        <v>235</v>
      </c>
      <c r="C60" s="224">
        <f t="shared" si="30"/>
        <v>0</v>
      </c>
      <c r="D60" s="239">
        <f t="shared" si="5"/>
        <v>108</v>
      </c>
      <c r="E60" s="232"/>
      <c r="F60" s="75" t="s">
        <v>89</v>
      </c>
      <c r="G60" s="282"/>
      <c r="H60" s="236"/>
      <c r="I60" s="247"/>
      <c r="J60" s="287"/>
      <c r="K60" s="304">
        <f>SUM(L60:Q60)</f>
        <v>108</v>
      </c>
      <c r="L60" s="270"/>
      <c r="M60" s="271"/>
      <c r="N60" s="236"/>
      <c r="O60" s="247">
        <v>108</v>
      </c>
      <c r="P60" s="305"/>
      <c r="Q60" s="271"/>
    </row>
    <row r="61" spans="1:17" s="165" customFormat="1" ht="78.75" thickBot="1" x14ac:dyDescent="0.25">
      <c r="A61" s="39" t="s">
        <v>47</v>
      </c>
      <c r="B61" s="38" t="s">
        <v>236</v>
      </c>
      <c r="C61" s="219">
        <v>96</v>
      </c>
      <c r="D61" s="243">
        <v>25</v>
      </c>
      <c r="E61" s="211">
        <v>32</v>
      </c>
      <c r="F61" s="166" t="s">
        <v>217</v>
      </c>
      <c r="G61" s="216">
        <f>SUM(G62,G64)</f>
        <v>78</v>
      </c>
      <c r="H61" s="231">
        <v>25</v>
      </c>
      <c r="I61" s="214">
        <v>20</v>
      </c>
      <c r="J61" s="202">
        <v>36</v>
      </c>
      <c r="K61" s="306">
        <f>SUM(K63)</f>
        <v>0</v>
      </c>
      <c r="L61" s="209">
        <f>SUM(L62)</f>
        <v>0</v>
      </c>
      <c r="M61" s="210">
        <v>0</v>
      </c>
      <c r="N61" s="209">
        <v>0</v>
      </c>
      <c r="O61" s="214">
        <f>SUM(O62:O65)</f>
        <v>78</v>
      </c>
      <c r="P61" s="212">
        <f>SUM(P62)</f>
        <v>0</v>
      </c>
      <c r="Q61" s="307"/>
    </row>
    <row r="62" spans="1:17" ht="51" customHeight="1" x14ac:dyDescent="0.2">
      <c r="A62" s="54" t="s">
        <v>48</v>
      </c>
      <c r="B62" s="55" t="s">
        <v>237</v>
      </c>
      <c r="C62" s="193">
        <f t="shared" ref="C62" si="32">SUM(E62:G62)</f>
        <v>62</v>
      </c>
      <c r="D62" s="217">
        <v>32</v>
      </c>
      <c r="E62" s="192">
        <v>16</v>
      </c>
      <c r="F62" s="79" t="s">
        <v>89</v>
      </c>
      <c r="G62" s="308">
        <f>SUM(L62:Q62)</f>
        <v>46</v>
      </c>
      <c r="H62" s="309">
        <v>5</v>
      </c>
      <c r="I62" s="470" t="s">
        <v>238</v>
      </c>
      <c r="J62" s="183"/>
      <c r="K62" s="281"/>
      <c r="L62" s="263"/>
      <c r="M62" s="264" t="s">
        <v>74</v>
      </c>
      <c r="N62" s="310" t="s">
        <v>74</v>
      </c>
      <c r="O62" s="670">
        <v>46</v>
      </c>
      <c r="P62" s="263"/>
      <c r="Q62" s="265"/>
    </row>
    <row r="63" spans="1:17" ht="42.75" customHeight="1" x14ac:dyDescent="0.2">
      <c r="A63" s="778" t="s">
        <v>225</v>
      </c>
      <c r="B63" s="779"/>
      <c r="C63" s="223"/>
      <c r="D63" s="237"/>
      <c r="E63" s="220"/>
      <c r="F63" s="76"/>
      <c r="G63" s="242"/>
      <c r="H63" s="242"/>
      <c r="I63" s="223"/>
      <c r="J63" s="242"/>
      <c r="K63" s="267"/>
      <c r="L63" s="266"/>
      <c r="M63" s="267"/>
      <c r="N63" s="220"/>
      <c r="O63" s="223"/>
      <c r="P63" s="266"/>
      <c r="Q63" s="268"/>
    </row>
    <row r="64" spans="1:17" s="167" customFormat="1" ht="42.75" customHeight="1" x14ac:dyDescent="0.2">
      <c r="A64" s="168" t="s">
        <v>239</v>
      </c>
      <c r="B64" s="323" t="s">
        <v>240</v>
      </c>
      <c r="C64" s="244">
        <v>48</v>
      </c>
      <c r="D64" s="245">
        <v>20</v>
      </c>
      <c r="E64" s="246">
        <v>16</v>
      </c>
      <c r="F64" s="68" t="s">
        <v>87</v>
      </c>
      <c r="G64" s="311">
        <v>32</v>
      </c>
      <c r="H64" s="311">
        <v>20</v>
      </c>
      <c r="I64" s="244"/>
      <c r="J64" s="312"/>
      <c r="K64" s="288"/>
      <c r="L64" s="313"/>
      <c r="M64" s="314"/>
      <c r="N64" s="246"/>
      <c r="O64" s="244">
        <v>32</v>
      </c>
      <c r="P64" s="313"/>
      <c r="Q64" s="314"/>
    </row>
    <row r="65" spans="1:17" s="167" customFormat="1" ht="42.75" customHeight="1" x14ac:dyDescent="0.2">
      <c r="A65" s="169" t="s">
        <v>241</v>
      </c>
      <c r="B65" s="324" t="s">
        <v>242</v>
      </c>
      <c r="C65" s="247"/>
      <c r="D65" s="237">
        <v>36</v>
      </c>
      <c r="E65" s="236"/>
      <c r="F65" s="80" t="s">
        <v>243</v>
      </c>
      <c r="G65" s="282"/>
      <c r="H65" s="282"/>
      <c r="I65" s="247"/>
      <c r="J65" s="242">
        <v>36</v>
      </c>
      <c r="K65" s="267"/>
      <c r="L65" s="283"/>
      <c r="M65" s="268"/>
      <c r="N65" s="236"/>
      <c r="O65" s="247"/>
      <c r="P65" s="283"/>
      <c r="Q65" s="268">
        <v>36</v>
      </c>
    </row>
    <row r="66" spans="1:17" ht="35.25" customHeight="1" x14ac:dyDescent="0.2">
      <c r="A66" s="61"/>
      <c r="B66" s="45" t="s">
        <v>108</v>
      </c>
      <c r="C66" s="248">
        <v>1512</v>
      </c>
      <c r="D66" s="249">
        <v>209</v>
      </c>
      <c r="E66" s="250">
        <v>504</v>
      </c>
      <c r="F66" s="81"/>
      <c r="G66" s="254">
        <v>1008</v>
      </c>
      <c r="H66" s="315">
        <v>209</v>
      </c>
      <c r="I66" s="16"/>
      <c r="J66" s="316"/>
      <c r="K66" s="317"/>
      <c r="L66" s="319"/>
      <c r="M66" s="18"/>
      <c r="N66" s="318"/>
      <c r="O66" s="16"/>
      <c r="P66" s="319"/>
      <c r="Q66" s="187"/>
    </row>
    <row r="67" spans="1:17" ht="48.75" customHeight="1" x14ac:dyDescent="0.2">
      <c r="A67" s="61"/>
      <c r="B67" s="45" t="s">
        <v>109</v>
      </c>
      <c r="C67" s="251">
        <f>SUM(E67:G67)</f>
        <v>5022</v>
      </c>
      <c r="D67" s="252"/>
      <c r="E67" s="253">
        <v>1674</v>
      </c>
      <c r="F67" s="65"/>
      <c r="G67" s="252">
        <v>3348</v>
      </c>
      <c r="H67" s="320">
        <v>2310</v>
      </c>
      <c r="I67" s="186"/>
      <c r="J67" s="325"/>
      <c r="K67" s="326"/>
      <c r="L67" s="321"/>
      <c r="M67" s="187"/>
      <c r="N67" s="185"/>
      <c r="O67" s="186"/>
      <c r="P67" s="24"/>
      <c r="Q67" s="322"/>
    </row>
    <row r="68" spans="1:17" ht="38.450000000000003" customHeight="1" x14ac:dyDescent="0.2">
      <c r="A68" s="100" t="s">
        <v>80</v>
      </c>
      <c r="B68" s="45" t="s">
        <v>136</v>
      </c>
      <c r="C68" s="196"/>
      <c r="D68" s="188"/>
      <c r="E68" s="196"/>
      <c r="F68" s="67" t="s">
        <v>85</v>
      </c>
      <c r="G68" s="178"/>
      <c r="H68" s="179"/>
      <c r="I68" s="180"/>
      <c r="J68" s="188"/>
      <c r="K68" s="187"/>
      <c r="L68" s="170"/>
      <c r="M68" s="181"/>
      <c r="N68" s="179"/>
      <c r="O68" s="180"/>
      <c r="P68" s="170"/>
      <c r="Q68" s="47" t="s">
        <v>308</v>
      </c>
    </row>
    <row r="69" spans="1:17" ht="41.25" customHeight="1" thickBot="1" x14ac:dyDescent="0.25">
      <c r="A69" s="46" t="s">
        <v>10</v>
      </c>
      <c r="B69" s="45" t="s">
        <v>11</v>
      </c>
      <c r="C69" s="189"/>
      <c r="D69" s="257"/>
      <c r="E69" s="345"/>
      <c r="F69" s="346"/>
      <c r="G69" s="257"/>
      <c r="H69" s="347"/>
      <c r="I69" s="186"/>
      <c r="J69" s="188"/>
      <c r="K69" s="187"/>
      <c r="L69" s="24"/>
      <c r="M69" s="187"/>
      <c r="N69" s="185"/>
      <c r="O69" s="186"/>
      <c r="P69" s="24"/>
      <c r="Q69" s="322" t="s">
        <v>309</v>
      </c>
    </row>
    <row r="70" spans="1:17" ht="34.9" customHeight="1" x14ac:dyDescent="0.2">
      <c r="A70" s="782" t="s">
        <v>114</v>
      </c>
      <c r="B70" s="773"/>
      <c r="C70" s="773"/>
      <c r="D70" s="773"/>
      <c r="E70" s="773"/>
      <c r="F70" s="774"/>
      <c r="G70" s="833" t="s">
        <v>0</v>
      </c>
      <c r="H70" s="787" t="s">
        <v>8</v>
      </c>
      <c r="I70" s="788"/>
      <c r="J70" s="788"/>
      <c r="K70" s="789"/>
      <c r="L70" s="819">
        <v>15</v>
      </c>
      <c r="M70" s="838">
        <v>15</v>
      </c>
      <c r="N70" s="816">
        <v>15</v>
      </c>
      <c r="O70" s="838">
        <v>14</v>
      </c>
      <c r="P70" s="819">
        <v>9</v>
      </c>
      <c r="Q70" s="825">
        <v>9</v>
      </c>
    </row>
    <row r="71" spans="1:17" ht="35.25" customHeight="1" thickBot="1" x14ac:dyDescent="0.25">
      <c r="A71" s="783"/>
      <c r="B71" s="776"/>
      <c r="C71" s="776"/>
      <c r="D71" s="776"/>
      <c r="E71" s="776"/>
      <c r="F71" s="777"/>
      <c r="G71" s="833"/>
      <c r="H71" s="790"/>
      <c r="I71" s="791"/>
      <c r="J71" s="791"/>
      <c r="K71" s="792"/>
      <c r="L71" s="820"/>
      <c r="M71" s="839"/>
      <c r="N71" s="817"/>
      <c r="O71" s="839"/>
      <c r="P71" s="820"/>
      <c r="Q71" s="826"/>
    </row>
    <row r="72" spans="1:17" ht="35.25" customHeight="1" thickBot="1" x14ac:dyDescent="0.3">
      <c r="A72" s="835" t="s">
        <v>11</v>
      </c>
      <c r="B72" s="836"/>
      <c r="C72" s="836"/>
      <c r="D72" s="836"/>
      <c r="E72" s="836"/>
      <c r="F72" s="837"/>
      <c r="G72" s="833"/>
      <c r="H72" s="793" t="s">
        <v>5</v>
      </c>
      <c r="I72" s="794"/>
      <c r="J72" s="797" t="s">
        <v>253</v>
      </c>
      <c r="K72" s="798"/>
      <c r="L72" s="44"/>
      <c r="M72" s="171">
        <v>36</v>
      </c>
      <c r="N72" s="48">
        <v>36</v>
      </c>
      <c r="O72" s="22">
        <v>72</v>
      </c>
      <c r="P72" s="28">
        <v>36</v>
      </c>
      <c r="Q72" s="349">
        <v>36</v>
      </c>
    </row>
    <row r="73" spans="1:17" ht="35.25" customHeight="1" thickBot="1" x14ac:dyDescent="0.25">
      <c r="A73" s="784" t="s">
        <v>247</v>
      </c>
      <c r="B73" s="785"/>
      <c r="C73" s="785"/>
      <c r="D73" s="785"/>
      <c r="E73" s="785"/>
      <c r="F73" s="786"/>
      <c r="G73" s="833"/>
      <c r="H73" s="795" t="s">
        <v>93</v>
      </c>
      <c r="I73" s="796"/>
      <c r="J73" s="823" t="s">
        <v>254</v>
      </c>
      <c r="K73" s="824"/>
      <c r="L73" s="348"/>
      <c r="M73" s="47"/>
      <c r="N73" s="26">
        <v>36</v>
      </c>
      <c r="O73" s="161">
        <v>216</v>
      </c>
      <c r="P73" s="26">
        <v>72</v>
      </c>
      <c r="Q73" s="22">
        <v>36</v>
      </c>
    </row>
    <row r="74" spans="1:17" ht="53.25" customHeight="1" thickBot="1" x14ac:dyDescent="0.25">
      <c r="A74" s="784" t="s">
        <v>305</v>
      </c>
      <c r="B74" s="785"/>
      <c r="C74" s="785"/>
      <c r="D74" s="785"/>
      <c r="E74" s="785"/>
      <c r="F74" s="786"/>
      <c r="G74" s="833"/>
      <c r="H74" s="795" t="s">
        <v>256</v>
      </c>
      <c r="I74" s="796"/>
      <c r="J74" s="823" t="s">
        <v>255</v>
      </c>
      <c r="K74" s="824"/>
      <c r="L74" s="43"/>
      <c r="M74" s="22"/>
      <c r="N74" s="28"/>
      <c r="O74" s="22"/>
      <c r="P74" s="28"/>
      <c r="Q74" s="29" t="s">
        <v>110</v>
      </c>
    </row>
    <row r="75" spans="1:17" ht="42.75" customHeight="1" thickBot="1" x14ac:dyDescent="0.25">
      <c r="A75" s="784" t="s">
        <v>306</v>
      </c>
      <c r="B75" s="785"/>
      <c r="C75" s="785"/>
      <c r="D75" s="785"/>
      <c r="E75" s="785"/>
      <c r="F75" s="786"/>
      <c r="G75" s="833"/>
      <c r="H75" s="793" t="s">
        <v>6</v>
      </c>
      <c r="I75" s="794"/>
      <c r="J75" s="98"/>
      <c r="K75" s="98"/>
      <c r="L75" s="44">
        <v>0</v>
      </c>
      <c r="M75" s="162">
        <v>2</v>
      </c>
      <c r="N75" s="27">
        <v>2</v>
      </c>
      <c r="O75" s="162">
        <v>3</v>
      </c>
      <c r="P75" s="27">
        <v>2</v>
      </c>
      <c r="Q75" s="22">
        <v>3</v>
      </c>
    </row>
    <row r="76" spans="1:17" ht="36" customHeight="1" thickBot="1" x14ac:dyDescent="0.25">
      <c r="A76" s="772" t="s">
        <v>307</v>
      </c>
      <c r="B76" s="773"/>
      <c r="C76" s="773"/>
      <c r="D76" s="773"/>
      <c r="E76" s="773"/>
      <c r="F76" s="774"/>
      <c r="G76" s="833"/>
      <c r="H76" s="793" t="s">
        <v>7</v>
      </c>
      <c r="I76" s="794"/>
      <c r="J76" s="97"/>
      <c r="K76" s="97"/>
      <c r="L76" s="43">
        <v>5</v>
      </c>
      <c r="M76" s="22">
        <v>5</v>
      </c>
      <c r="N76" s="28">
        <v>3</v>
      </c>
      <c r="O76" s="22">
        <v>5</v>
      </c>
      <c r="P76" s="28">
        <v>4</v>
      </c>
      <c r="Q76" s="162">
        <v>6</v>
      </c>
    </row>
    <row r="77" spans="1:17" ht="37.5" customHeight="1" thickBot="1" x14ac:dyDescent="0.25">
      <c r="A77" s="775"/>
      <c r="B77" s="776"/>
      <c r="C77" s="776"/>
      <c r="D77" s="776"/>
      <c r="E77" s="776"/>
      <c r="F77" s="777"/>
      <c r="G77" s="834"/>
      <c r="H77" s="793" t="s">
        <v>78</v>
      </c>
      <c r="I77" s="794"/>
      <c r="J77" s="97"/>
      <c r="K77" s="97"/>
      <c r="L77" s="43">
        <v>1</v>
      </c>
      <c r="M77" s="22">
        <v>1</v>
      </c>
      <c r="N77" s="28">
        <v>1</v>
      </c>
      <c r="O77" s="22">
        <v>3</v>
      </c>
      <c r="P77" s="28">
        <v>1</v>
      </c>
      <c r="Q77" s="22">
        <v>1</v>
      </c>
    </row>
  </sheetData>
  <mergeCells count="55">
    <mergeCell ref="J73:K73"/>
    <mergeCell ref="Q70:Q71"/>
    <mergeCell ref="J6:K7"/>
    <mergeCell ref="F5:K5"/>
    <mergeCell ref="L5:L8"/>
    <mergeCell ref="M5:M8"/>
    <mergeCell ref="N5:N8"/>
    <mergeCell ref="O5:O8"/>
    <mergeCell ref="P5:P8"/>
    <mergeCell ref="Q5:Q8"/>
    <mergeCell ref="G70:G77"/>
    <mergeCell ref="A72:F72"/>
    <mergeCell ref="A73:F73"/>
    <mergeCell ref="J74:K74"/>
    <mergeCell ref="O70:O71"/>
    <mergeCell ref="M70:M71"/>
    <mergeCell ref="N70:N71"/>
    <mergeCell ref="F4:K4"/>
    <mergeCell ref="P70:P71"/>
    <mergeCell ref="C3:K3"/>
    <mergeCell ref="H6:I6"/>
    <mergeCell ref="H11:I11"/>
    <mergeCell ref="L70:L71"/>
    <mergeCell ref="J72:K72"/>
    <mergeCell ref="A74:F74"/>
    <mergeCell ref="F6:F8"/>
    <mergeCell ref="A49:B49"/>
    <mergeCell ref="A2:Q2"/>
    <mergeCell ref="A3:A8"/>
    <mergeCell ref="B3:B8"/>
    <mergeCell ref="L3:Q3"/>
    <mergeCell ref="N4:O4"/>
    <mergeCell ref="C4:C8"/>
    <mergeCell ref="E4:E8"/>
    <mergeCell ref="L4:M4"/>
    <mergeCell ref="D4:D8"/>
    <mergeCell ref="G6:G8"/>
    <mergeCell ref="H7:H8"/>
    <mergeCell ref="I7:I8"/>
    <mergeCell ref="B1:R1"/>
    <mergeCell ref="P4:Q4"/>
    <mergeCell ref="H10:I10"/>
    <mergeCell ref="A76:F77"/>
    <mergeCell ref="A55:B55"/>
    <mergeCell ref="A63:B63"/>
    <mergeCell ref="A30:B30"/>
    <mergeCell ref="A70:F71"/>
    <mergeCell ref="A75:F75"/>
    <mergeCell ref="H70:K71"/>
    <mergeCell ref="H77:I77"/>
    <mergeCell ref="H72:I72"/>
    <mergeCell ref="H75:I75"/>
    <mergeCell ref="H76:I76"/>
    <mergeCell ref="H73:I73"/>
    <mergeCell ref="H74:I74"/>
  </mergeCells>
  <phoneticPr fontId="1" type="noConversion"/>
  <pageMargins left="0.27559055118110237" right="0.19685039370078741" top="0" bottom="0" header="0" footer="0"/>
  <pageSetup paperSize="9" scale="55" orientation="landscape" r:id="rId1"/>
  <headerFooter alignWithMargins="0"/>
  <rowBreaks count="2" manualBreakCount="2">
    <brk id="11" max="15" man="1"/>
    <brk id="28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79"/>
  <sheetViews>
    <sheetView zoomScale="62" zoomScaleNormal="62" workbookViewId="0">
      <selection sqref="A1:BB1"/>
    </sheetView>
  </sheetViews>
  <sheetFormatPr defaultRowHeight="12.75" x14ac:dyDescent="0.2"/>
  <cols>
    <col min="1" max="1" width="15.5703125" style="551" customWidth="1"/>
    <col min="2" max="2" width="6.7109375" style="551" customWidth="1"/>
    <col min="3" max="3" width="4.7109375" style="551" customWidth="1"/>
    <col min="4" max="4" width="4.42578125" style="551" customWidth="1"/>
    <col min="5" max="12" width="3.7109375" style="551" customWidth="1"/>
    <col min="13" max="13" width="3.85546875" style="551" customWidth="1"/>
    <col min="14" max="22" width="3.7109375" style="551" customWidth="1"/>
    <col min="23" max="23" width="3.85546875" style="551" customWidth="1"/>
    <col min="24" max="34" width="3.7109375" style="551" customWidth="1"/>
    <col min="35" max="35" width="3.5703125" style="551" customWidth="1"/>
    <col min="36" max="41" width="3.7109375" style="551" customWidth="1"/>
    <col min="42" max="42" width="3.5703125" style="551" customWidth="1"/>
    <col min="43" max="44" width="3.7109375" style="551" customWidth="1"/>
    <col min="45" max="45" width="4.7109375" style="551" customWidth="1"/>
    <col min="46" max="46" width="3.5703125" style="551" customWidth="1"/>
    <col min="47" max="47" width="4.28515625" style="551" customWidth="1"/>
    <col min="48" max="48" width="4.7109375" style="551" customWidth="1"/>
    <col min="49" max="49" width="2.85546875" style="551" customWidth="1"/>
    <col min="50" max="50" width="3.140625" style="551" customWidth="1"/>
    <col min="51" max="51" width="2.7109375" style="551" customWidth="1"/>
    <col min="52" max="52" width="4.42578125" style="551" customWidth="1"/>
    <col min="53" max="53" width="2.28515625" style="551" customWidth="1"/>
    <col min="54" max="54" width="2.7109375" style="551" customWidth="1"/>
    <col min="55" max="55" width="2.85546875" style="551" customWidth="1"/>
    <col min="56" max="56" width="2.42578125" style="551" customWidth="1"/>
    <col min="57" max="57" width="4.7109375" style="551" customWidth="1"/>
    <col min="58" max="16384" width="9.140625" style="551"/>
  </cols>
  <sheetData>
    <row r="1" spans="1:61" ht="25.5" customHeight="1" x14ac:dyDescent="0.2">
      <c r="A1" s="840" t="s">
        <v>406</v>
      </c>
      <c r="B1" s="840"/>
      <c r="C1" s="840"/>
      <c r="D1" s="840"/>
      <c r="E1" s="840"/>
      <c r="F1" s="840"/>
      <c r="G1" s="840"/>
      <c r="H1" s="840"/>
      <c r="I1" s="840"/>
      <c r="J1" s="840"/>
      <c r="K1" s="840"/>
      <c r="L1" s="840"/>
      <c r="M1" s="840"/>
      <c r="N1" s="840"/>
      <c r="O1" s="840"/>
      <c r="P1" s="840"/>
      <c r="Q1" s="840"/>
      <c r="R1" s="840"/>
      <c r="S1" s="840"/>
      <c r="T1" s="840"/>
      <c r="U1" s="840"/>
      <c r="V1" s="840"/>
      <c r="W1" s="840"/>
      <c r="X1" s="840"/>
      <c r="Y1" s="840"/>
      <c r="Z1" s="840"/>
      <c r="AA1" s="840"/>
      <c r="AB1" s="840"/>
      <c r="AC1" s="840"/>
      <c r="AD1" s="840"/>
      <c r="AE1" s="840"/>
      <c r="AF1" s="840"/>
      <c r="AG1" s="840"/>
      <c r="AH1" s="840"/>
      <c r="AI1" s="840"/>
      <c r="AJ1" s="840"/>
      <c r="AK1" s="840"/>
      <c r="AL1" s="840"/>
      <c r="AM1" s="840"/>
      <c r="AN1" s="840"/>
      <c r="AO1" s="840"/>
      <c r="AP1" s="840"/>
      <c r="AQ1" s="840"/>
      <c r="AR1" s="840"/>
      <c r="AS1" s="840"/>
      <c r="AT1" s="840"/>
      <c r="AU1" s="840"/>
      <c r="AV1" s="840"/>
      <c r="AW1" s="840"/>
      <c r="AX1" s="840"/>
      <c r="AY1" s="840"/>
      <c r="AZ1" s="840"/>
      <c r="BA1" s="840"/>
      <c r="BB1" s="840"/>
    </row>
    <row r="2" spans="1:61" ht="25.5" customHeight="1" thickBot="1" x14ac:dyDescent="0.3">
      <c r="R2" s="841" t="s">
        <v>407</v>
      </c>
      <c r="S2" s="841"/>
      <c r="T2" s="841"/>
      <c r="U2" s="841"/>
      <c r="V2" s="841"/>
      <c r="W2" s="841"/>
      <c r="X2" s="841"/>
      <c r="Y2" s="841"/>
      <c r="Z2" s="841"/>
      <c r="AA2" s="841"/>
      <c r="AB2" s="841"/>
      <c r="AC2" s="841"/>
      <c r="AD2" s="841"/>
      <c r="AE2" s="841"/>
      <c r="AF2" s="841"/>
      <c r="AG2" s="623"/>
      <c r="AH2" s="623"/>
    </row>
    <row r="3" spans="1:61" ht="25.5" customHeight="1" thickBot="1" x14ac:dyDescent="0.25">
      <c r="A3" s="842" t="s">
        <v>258</v>
      </c>
      <c r="B3" s="842" t="s">
        <v>264</v>
      </c>
      <c r="C3" s="845" t="s">
        <v>259</v>
      </c>
      <c r="D3" s="845" t="s">
        <v>260</v>
      </c>
      <c r="E3" s="847" t="s">
        <v>138</v>
      </c>
      <c r="F3" s="848"/>
      <c r="G3" s="848"/>
      <c r="H3" s="849"/>
      <c r="I3" s="856" t="s">
        <v>139</v>
      </c>
      <c r="J3" s="847" t="s">
        <v>140</v>
      </c>
      <c r="K3" s="848"/>
      <c r="L3" s="849"/>
      <c r="M3" s="856" t="s">
        <v>141</v>
      </c>
      <c r="N3" s="847" t="s">
        <v>142</v>
      </c>
      <c r="O3" s="848"/>
      <c r="P3" s="848"/>
      <c r="Q3" s="849"/>
      <c r="R3" s="864" t="s">
        <v>143</v>
      </c>
      <c r="S3" s="865"/>
      <c r="T3" s="865"/>
      <c r="U3" s="866"/>
      <c r="V3" s="873" t="s">
        <v>144</v>
      </c>
      <c r="W3" s="876" t="s">
        <v>145</v>
      </c>
      <c r="X3" s="877"/>
      <c r="Y3" s="878"/>
      <c r="Z3" s="849" t="s">
        <v>146</v>
      </c>
      <c r="AA3" s="847" t="s">
        <v>147</v>
      </c>
      <c r="AB3" s="848"/>
      <c r="AC3" s="848"/>
      <c r="AD3" s="849"/>
      <c r="AE3" s="847" t="s">
        <v>149</v>
      </c>
      <c r="AF3" s="848"/>
      <c r="AG3" s="848"/>
      <c r="AH3" s="849"/>
      <c r="AI3" s="856" t="s">
        <v>390</v>
      </c>
      <c r="AJ3" s="848" t="s">
        <v>151</v>
      </c>
      <c r="AK3" s="848"/>
      <c r="AL3" s="849"/>
      <c r="AM3" s="856" t="s">
        <v>385</v>
      </c>
      <c r="AN3" s="847" t="s">
        <v>153</v>
      </c>
      <c r="AO3" s="848"/>
      <c r="AP3" s="848"/>
      <c r="AQ3" s="849"/>
      <c r="AR3" s="856" t="s">
        <v>386</v>
      </c>
      <c r="AS3" s="848" t="s">
        <v>154</v>
      </c>
      <c r="AT3" s="848"/>
      <c r="AU3" s="849"/>
      <c r="AV3" s="856" t="s">
        <v>387</v>
      </c>
      <c r="AW3" s="847" t="s">
        <v>156</v>
      </c>
      <c r="AX3" s="848"/>
      <c r="AY3" s="849"/>
      <c r="AZ3" s="856" t="s">
        <v>388</v>
      </c>
      <c r="BA3" s="859" t="s">
        <v>158</v>
      </c>
      <c r="BB3" s="859"/>
      <c r="BC3" s="859"/>
      <c r="BD3" s="860"/>
      <c r="BE3" s="861" t="s">
        <v>263</v>
      </c>
    </row>
    <row r="4" spans="1:61" ht="25.5" customHeight="1" thickBot="1" x14ac:dyDescent="0.25">
      <c r="A4" s="843"/>
      <c r="B4" s="843"/>
      <c r="C4" s="846"/>
      <c r="D4" s="846"/>
      <c r="E4" s="850"/>
      <c r="F4" s="851"/>
      <c r="G4" s="851"/>
      <c r="H4" s="852"/>
      <c r="I4" s="857"/>
      <c r="J4" s="850"/>
      <c r="K4" s="851"/>
      <c r="L4" s="852"/>
      <c r="M4" s="857"/>
      <c r="N4" s="850"/>
      <c r="O4" s="851"/>
      <c r="P4" s="851"/>
      <c r="Q4" s="852"/>
      <c r="R4" s="867"/>
      <c r="S4" s="868"/>
      <c r="T4" s="868"/>
      <c r="U4" s="869"/>
      <c r="V4" s="874"/>
      <c r="W4" s="879"/>
      <c r="X4" s="880"/>
      <c r="Y4" s="881"/>
      <c r="Z4" s="852"/>
      <c r="AA4" s="850"/>
      <c r="AB4" s="851"/>
      <c r="AC4" s="851"/>
      <c r="AD4" s="852"/>
      <c r="AE4" s="850"/>
      <c r="AF4" s="851"/>
      <c r="AG4" s="851"/>
      <c r="AH4" s="852"/>
      <c r="AI4" s="857"/>
      <c r="AJ4" s="851"/>
      <c r="AK4" s="851"/>
      <c r="AL4" s="852"/>
      <c r="AM4" s="857"/>
      <c r="AN4" s="850"/>
      <c r="AO4" s="851"/>
      <c r="AP4" s="851"/>
      <c r="AQ4" s="852"/>
      <c r="AR4" s="857"/>
      <c r="AS4" s="851"/>
      <c r="AT4" s="851"/>
      <c r="AU4" s="852"/>
      <c r="AV4" s="857"/>
      <c r="AW4" s="850"/>
      <c r="AX4" s="851"/>
      <c r="AY4" s="852"/>
      <c r="AZ4" s="857"/>
      <c r="BA4" s="859"/>
      <c r="BB4" s="859"/>
      <c r="BC4" s="859"/>
      <c r="BD4" s="860"/>
      <c r="BE4" s="861"/>
    </row>
    <row r="5" spans="1:61" ht="25.5" customHeight="1" thickBot="1" x14ac:dyDescent="0.25">
      <c r="A5" s="843"/>
      <c r="B5" s="843"/>
      <c r="C5" s="846"/>
      <c r="D5" s="846"/>
      <c r="E5" s="853"/>
      <c r="F5" s="854"/>
      <c r="G5" s="854"/>
      <c r="H5" s="855"/>
      <c r="I5" s="857"/>
      <c r="J5" s="853"/>
      <c r="K5" s="854"/>
      <c r="L5" s="855"/>
      <c r="M5" s="857"/>
      <c r="N5" s="853"/>
      <c r="O5" s="854"/>
      <c r="P5" s="854"/>
      <c r="Q5" s="855"/>
      <c r="R5" s="870"/>
      <c r="S5" s="871"/>
      <c r="T5" s="871"/>
      <c r="U5" s="872"/>
      <c r="V5" s="874"/>
      <c r="W5" s="879"/>
      <c r="X5" s="880"/>
      <c r="Y5" s="881"/>
      <c r="Z5" s="852"/>
      <c r="AA5" s="853"/>
      <c r="AB5" s="854"/>
      <c r="AC5" s="854"/>
      <c r="AD5" s="855"/>
      <c r="AE5" s="853"/>
      <c r="AF5" s="854"/>
      <c r="AG5" s="854"/>
      <c r="AH5" s="855"/>
      <c r="AI5" s="857"/>
      <c r="AJ5" s="854"/>
      <c r="AK5" s="854"/>
      <c r="AL5" s="855"/>
      <c r="AM5" s="857"/>
      <c r="AN5" s="853"/>
      <c r="AO5" s="854"/>
      <c r="AP5" s="854"/>
      <c r="AQ5" s="855"/>
      <c r="AR5" s="857"/>
      <c r="AS5" s="854"/>
      <c r="AT5" s="854"/>
      <c r="AU5" s="855"/>
      <c r="AV5" s="857"/>
      <c r="AW5" s="853"/>
      <c r="AX5" s="854"/>
      <c r="AY5" s="855"/>
      <c r="AZ5" s="857"/>
      <c r="BA5" s="859"/>
      <c r="BB5" s="859"/>
      <c r="BC5" s="859"/>
      <c r="BD5" s="860"/>
      <c r="BE5" s="861"/>
    </row>
    <row r="6" spans="1:61" ht="25.5" customHeight="1" thickBot="1" x14ac:dyDescent="0.25">
      <c r="A6" s="843"/>
      <c r="B6" s="843"/>
      <c r="C6" s="846"/>
      <c r="D6" s="846"/>
      <c r="E6" s="630">
        <v>1</v>
      </c>
      <c r="F6" s="631">
        <v>8</v>
      </c>
      <c r="G6" s="631">
        <v>15</v>
      </c>
      <c r="H6" s="632">
        <v>22</v>
      </c>
      <c r="I6" s="857"/>
      <c r="J6" s="630">
        <v>6</v>
      </c>
      <c r="K6" s="631">
        <v>13</v>
      </c>
      <c r="L6" s="632">
        <v>20</v>
      </c>
      <c r="M6" s="857"/>
      <c r="N6" s="630" t="s">
        <v>265</v>
      </c>
      <c r="O6" s="631">
        <v>10</v>
      </c>
      <c r="P6" s="631">
        <v>17</v>
      </c>
      <c r="Q6" s="632">
        <v>24</v>
      </c>
      <c r="R6" s="633">
        <v>1</v>
      </c>
      <c r="S6" s="631">
        <v>8</v>
      </c>
      <c r="T6" s="631">
        <v>15</v>
      </c>
      <c r="U6" s="632">
        <v>22</v>
      </c>
      <c r="V6" s="874"/>
      <c r="W6" s="552">
        <v>5</v>
      </c>
      <c r="X6" s="553">
        <v>12</v>
      </c>
      <c r="Y6" s="554">
        <v>19</v>
      </c>
      <c r="Z6" s="852"/>
      <c r="AA6" s="630">
        <v>2</v>
      </c>
      <c r="AB6" s="631">
        <v>9</v>
      </c>
      <c r="AC6" s="631">
        <v>16</v>
      </c>
      <c r="AD6" s="624">
        <v>23</v>
      </c>
      <c r="AE6" s="633">
        <v>1</v>
      </c>
      <c r="AF6" s="631" t="s">
        <v>389</v>
      </c>
      <c r="AG6" s="631">
        <v>15</v>
      </c>
      <c r="AH6" s="632">
        <v>22</v>
      </c>
      <c r="AI6" s="857"/>
      <c r="AJ6" s="630">
        <v>5</v>
      </c>
      <c r="AK6" s="631">
        <v>12</v>
      </c>
      <c r="AL6" s="632">
        <v>19</v>
      </c>
      <c r="AM6" s="857"/>
      <c r="AN6" s="634" t="s">
        <v>328</v>
      </c>
      <c r="AO6" s="631">
        <v>10</v>
      </c>
      <c r="AP6" s="631">
        <v>17</v>
      </c>
      <c r="AQ6" s="632">
        <v>24</v>
      </c>
      <c r="AR6" s="857"/>
      <c r="AS6" s="630">
        <v>7</v>
      </c>
      <c r="AT6" s="631">
        <v>14</v>
      </c>
      <c r="AU6" s="554">
        <v>21</v>
      </c>
      <c r="AV6" s="857"/>
      <c r="AW6" s="630">
        <v>5</v>
      </c>
      <c r="AX6" s="631">
        <v>12</v>
      </c>
      <c r="AY6" s="632">
        <v>19</v>
      </c>
      <c r="AZ6" s="857"/>
      <c r="BA6" s="555">
        <v>2</v>
      </c>
      <c r="BB6" s="555">
        <v>9</v>
      </c>
      <c r="BC6" s="555">
        <v>16</v>
      </c>
      <c r="BD6" s="556">
        <v>23</v>
      </c>
      <c r="BE6" s="861"/>
    </row>
    <row r="7" spans="1:61" ht="25.5" customHeight="1" thickBot="1" x14ac:dyDescent="0.25">
      <c r="A7" s="843"/>
      <c r="B7" s="844"/>
      <c r="C7" s="846"/>
      <c r="D7" s="846"/>
      <c r="E7" s="557">
        <v>7</v>
      </c>
      <c r="F7" s="558">
        <v>14</v>
      </c>
      <c r="G7" s="558">
        <v>21</v>
      </c>
      <c r="H7" s="559">
        <v>28</v>
      </c>
      <c r="I7" s="858"/>
      <c r="J7" s="560">
        <v>12</v>
      </c>
      <c r="K7" s="558">
        <v>19</v>
      </c>
      <c r="L7" s="559">
        <v>26</v>
      </c>
      <c r="M7" s="858"/>
      <c r="N7" s="560">
        <v>9</v>
      </c>
      <c r="O7" s="558">
        <v>16</v>
      </c>
      <c r="P7" s="558">
        <v>23</v>
      </c>
      <c r="Q7" s="559">
        <v>30</v>
      </c>
      <c r="R7" s="560">
        <v>7</v>
      </c>
      <c r="S7" s="558">
        <v>14</v>
      </c>
      <c r="T7" s="558">
        <v>21</v>
      </c>
      <c r="U7" s="559">
        <v>28</v>
      </c>
      <c r="V7" s="875"/>
      <c r="W7" s="561">
        <v>11</v>
      </c>
      <c r="X7" s="562">
        <v>18</v>
      </c>
      <c r="Y7" s="563">
        <v>25</v>
      </c>
      <c r="Z7" s="855"/>
      <c r="AA7" s="560">
        <v>8</v>
      </c>
      <c r="AB7" s="558">
        <v>15</v>
      </c>
      <c r="AC7" s="558">
        <v>22</v>
      </c>
      <c r="AD7" s="625">
        <v>29</v>
      </c>
      <c r="AE7" s="560">
        <v>7</v>
      </c>
      <c r="AF7" s="558">
        <v>14</v>
      </c>
      <c r="AG7" s="558">
        <v>21</v>
      </c>
      <c r="AH7" s="559">
        <v>28</v>
      </c>
      <c r="AI7" s="858"/>
      <c r="AJ7" s="560">
        <v>11</v>
      </c>
      <c r="AK7" s="558">
        <v>18</v>
      </c>
      <c r="AL7" s="559">
        <v>25</v>
      </c>
      <c r="AM7" s="858"/>
      <c r="AN7" s="560">
        <v>9</v>
      </c>
      <c r="AO7" s="558">
        <v>16</v>
      </c>
      <c r="AP7" s="558">
        <v>23</v>
      </c>
      <c r="AQ7" s="559">
        <v>30</v>
      </c>
      <c r="AR7" s="858"/>
      <c r="AS7" s="560">
        <v>13</v>
      </c>
      <c r="AT7" s="558">
        <v>20</v>
      </c>
      <c r="AU7" s="564">
        <v>27</v>
      </c>
      <c r="AV7" s="858"/>
      <c r="AW7" s="560">
        <v>11</v>
      </c>
      <c r="AX7" s="558">
        <v>18</v>
      </c>
      <c r="AY7" s="559">
        <v>25</v>
      </c>
      <c r="AZ7" s="858"/>
      <c r="BA7" s="555">
        <v>8</v>
      </c>
      <c r="BB7" s="555">
        <v>15</v>
      </c>
      <c r="BC7" s="555">
        <v>22</v>
      </c>
      <c r="BD7" s="556">
        <v>30</v>
      </c>
      <c r="BE7" s="861"/>
    </row>
    <row r="8" spans="1:61" ht="25.5" customHeight="1" thickBot="1" x14ac:dyDescent="0.3">
      <c r="A8" s="565" t="s">
        <v>269</v>
      </c>
      <c r="B8" s="566"/>
      <c r="C8" s="567">
        <f>D8+BE8</f>
        <v>1365</v>
      </c>
      <c r="D8" s="568">
        <f>SUM(D9)</f>
        <v>595</v>
      </c>
      <c r="E8" s="569">
        <f t="shared" ref="E8:AQ8" si="0">SUM(E10:E27)</f>
        <v>35</v>
      </c>
      <c r="F8" s="569">
        <f t="shared" si="0"/>
        <v>35</v>
      </c>
      <c r="G8" s="569">
        <f t="shared" si="0"/>
        <v>35</v>
      </c>
      <c r="H8" s="569">
        <f t="shared" si="0"/>
        <v>35</v>
      </c>
      <c r="I8" s="569">
        <f t="shared" si="0"/>
        <v>35</v>
      </c>
      <c r="J8" s="569">
        <f t="shared" si="0"/>
        <v>35</v>
      </c>
      <c r="K8" s="569">
        <f t="shared" si="0"/>
        <v>35</v>
      </c>
      <c r="L8" s="569">
        <f t="shared" si="0"/>
        <v>35</v>
      </c>
      <c r="M8" s="569">
        <f t="shared" si="0"/>
        <v>35</v>
      </c>
      <c r="N8" s="569">
        <f t="shared" si="0"/>
        <v>35</v>
      </c>
      <c r="O8" s="569">
        <f t="shared" si="0"/>
        <v>35</v>
      </c>
      <c r="P8" s="569">
        <f t="shared" si="0"/>
        <v>35</v>
      </c>
      <c r="Q8" s="569">
        <f t="shared" si="0"/>
        <v>35</v>
      </c>
      <c r="R8" s="569">
        <f t="shared" si="0"/>
        <v>35</v>
      </c>
      <c r="S8" s="569">
        <f t="shared" si="0"/>
        <v>35</v>
      </c>
      <c r="T8" s="569">
        <f t="shared" si="0"/>
        <v>35</v>
      </c>
      <c r="U8" s="569">
        <f t="shared" si="0"/>
        <v>35</v>
      </c>
      <c r="V8" s="570">
        <f t="shared" si="0"/>
        <v>0</v>
      </c>
      <c r="W8" s="570">
        <f t="shared" si="0"/>
        <v>0</v>
      </c>
      <c r="X8" s="571">
        <f t="shared" si="0"/>
        <v>35</v>
      </c>
      <c r="Y8" s="571">
        <f t="shared" si="0"/>
        <v>35</v>
      </c>
      <c r="Z8" s="569">
        <f t="shared" si="0"/>
        <v>35</v>
      </c>
      <c r="AA8" s="569">
        <f t="shared" si="0"/>
        <v>35</v>
      </c>
      <c r="AB8" s="569">
        <f t="shared" si="0"/>
        <v>35</v>
      </c>
      <c r="AC8" s="569">
        <f t="shared" si="0"/>
        <v>35</v>
      </c>
      <c r="AD8" s="569">
        <f t="shared" si="0"/>
        <v>35</v>
      </c>
      <c r="AE8" s="569">
        <f t="shared" si="0"/>
        <v>35</v>
      </c>
      <c r="AF8" s="569">
        <f t="shared" si="0"/>
        <v>35</v>
      </c>
      <c r="AG8" s="569">
        <f t="shared" si="0"/>
        <v>35</v>
      </c>
      <c r="AH8" s="569">
        <f t="shared" si="0"/>
        <v>35</v>
      </c>
      <c r="AI8" s="569">
        <f t="shared" si="0"/>
        <v>35</v>
      </c>
      <c r="AJ8" s="569">
        <f t="shared" si="0"/>
        <v>35</v>
      </c>
      <c r="AK8" s="569">
        <f t="shared" si="0"/>
        <v>35</v>
      </c>
      <c r="AL8" s="569">
        <f t="shared" si="0"/>
        <v>35</v>
      </c>
      <c r="AM8" s="569">
        <f t="shared" si="0"/>
        <v>35</v>
      </c>
      <c r="AN8" s="569">
        <f t="shared" si="0"/>
        <v>35</v>
      </c>
      <c r="AO8" s="569">
        <f t="shared" si="0"/>
        <v>35</v>
      </c>
      <c r="AP8" s="569">
        <f t="shared" si="0"/>
        <v>35</v>
      </c>
      <c r="AQ8" s="569">
        <f t="shared" si="0"/>
        <v>35</v>
      </c>
      <c r="AR8" s="569">
        <v>35</v>
      </c>
      <c r="AS8" s="569">
        <f>SUM(AS10:AS27)</f>
        <v>35</v>
      </c>
      <c r="AT8" s="626"/>
      <c r="AU8" s="626"/>
      <c r="AV8" s="573"/>
      <c r="AW8" s="573"/>
      <c r="AX8" s="573"/>
      <c r="AY8" s="573"/>
      <c r="AZ8" s="573"/>
      <c r="BA8" s="573"/>
      <c r="BB8" s="573"/>
      <c r="BC8" s="573"/>
      <c r="BD8" s="574"/>
      <c r="BE8" s="575">
        <f>SUM(BE10:BE27)</f>
        <v>770</v>
      </c>
    </row>
    <row r="9" spans="1:61" ht="32.25" customHeight="1" thickBot="1" x14ac:dyDescent="0.3">
      <c r="A9" s="578" t="s">
        <v>300</v>
      </c>
      <c r="B9" s="579"/>
      <c r="C9" s="580">
        <f>SUM(C10:C27)</f>
        <v>1365</v>
      </c>
      <c r="D9" s="576">
        <f>SUM(D10:D27)</f>
        <v>595</v>
      </c>
      <c r="E9" s="569"/>
      <c r="F9" s="581"/>
      <c r="G9" s="581"/>
      <c r="H9" s="581"/>
      <c r="I9" s="581"/>
      <c r="J9" s="581"/>
      <c r="K9" s="581"/>
      <c r="L9" s="581"/>
      <c r="M9" s="581"/>
      <c r="N9" s="581"/>
      <c r="O9" s="581"/>
      <c r="P9" s="581"/>
      <c r="Q9" s="581"/>
      <c r="R9" s="581"/>
      <c r="S9" s="581"/>
      <c r="T9" s="581"/>
      <c r="U9" s="581"/>
      <c r="V9" s="573"/>
      <c r="W9" s="574"/>
      <c r="X9" s="582"/>
      <c r="Y9" s="582"/>
      <c r="Z9" s="569"/>
      <c r="AA9" s="581"/>
      <c r="AB9" s="582"/>
      <c r="AC9" s="582"/>
      <c r="AD9" s="582"/>
      <c r="AE9" s="582"/>
      <c r="AF9" s="582"/>
      <c r="AG9" s="582"/>
      <c r="AH9" s="582"/>
      <c r="AI9" s="582"/>
      <c r="AJ9" s="582"/>
      <c r="AK9" s="582"/>
      <c r="AL9" s="581"/>
      <c r="AM9" s="581"/>
      <c r="AN9" s="581"/>
      <c r="AO9" s="581"/>
      <c r="AP9" s="581"/>
      <c r="AQ9" s="581"/>
      <c r="AR9" s="581"/>
      <c r="AS9" s="581"/>
      <c r="AT9" s="572"/>
      <c r="AU9" s="572"/>
      <c r="AV9" s="573"/>
      <c r="AW9" s="573"/>
      <c r="AX9" s="573"/>
      <c r="AY9" s="573"/>
      <c r="AZ9" s="573"/>
      <c r="BA9" s="573"/>
      <c r="BB9" s="573"/>
      <c r="BC9" s="573"/>
      <c r="BD9" s="574"/>
      <c r="BE9" s="575"/>
    </row>
    <row r="10" spans="1:61" ht="30.75" customHeight="1" thickBot="1" x14ac:dyDescent="0.3">
      <c r="A10" s="583" t="s">
        <v>58</v>
      </c>
      <c r="B10" s="584" t="s">
        <v>96</v>
      </c>
      <c r="C10" s="585">
        <f t="shared" ref="C10:C26" si="1">SUM(E10:BD10)</f>
        <v>78</v>
      </c>
      <c r="D10" s="586">
        <f>SUM(E10:U10)</f>
        <v>34</v>
      </c>
      <c r="E10" s="587">
        <v>2</v>
      </c>
      <c r="F10" s="587">
        <v>2</v>
      </c>
      <c r="G10" s="587">
        <v>2</v>
      </c>
      <c r="H10" s="587">
        <v>2</v>
      </c>
      <c r="I10" s="587">
        <v>2</v>
      </c>
      <c r="J10" s="587">
        <v>2</v>
      </c>
      <c r="K10" s="587">
        <v>2</v>
      </c>
      <c r="L10" s="587">
        <v>2</v>
      </c>
      <c r="M10" s="587">
        <v>2</v>
      </c>
      <c r="N10" s="587">
        <v>2</v>
      </c>
      <c r="O10" s="587">
        <v>2</v>
      </c>
      <c r="P10" s="587">
        <v>2</v>
      </c>
      <c r="Q10" s="587">
        <v>2</v>
      </c>
      <c r="R10" s="587">
        <v>2</v>
      </c>
      <c r="S10" s="587">
        <v>2</v>
      </c>
      <c r="T10" s="587">
        <v>2</v>
      </c>
      <c r="U10" s="587">
        <v>2</v>
      </c>
      <c r="V10" s="588"/>
      <c r="W10" s="589"/>
      <c r="X10" s="590">
        <v>2</v>
      </c>
      <c r="Y10" s="590">
        <v>2</v>
      </c>
      <c r="Z10" s="590">
        <v>2</v>
      </c>
      <c r="AA10" s="590">
        <v>2</v>
      </c>
      <c r="AB10" s="590">
        <v>2</v>
      </c>
      <c r="AC10" s="590">
        <v>2</v>
      </c>
      <c r="AD10" s="590">
        <v>2</v>
      </c>
      <c r="AE10" s="590">
        <v>2</v>
      </c>
      <c r="AF10" s="590">
        <v>2</v>
      </c>
      <c r="AG10" s="590">
        <v>2</v>
      </c>
      <c r="AH10" s="590">
        <v>2</v>
      </c>
      <c r="AI10" s="590">
        <v>2</v>
      </c>
      <c r="AJ10" s="590">
        <v>2</v>
      </c>
      <c r="AK10" s="590">
        <v>2</v>
      </c>
      <c r="AL10" s="590">
        <v>2</v>
      </c>
      <c r="AM10" s="590">
        <v>2</v>
      </c>
      <c r="AN10" s="590">
        <v>2</v>
      </c>
      <c r="AO10" s="590">
        <v>2</v>
      </c>
      <c r="AP10" s="590">
        <v>2</v>
      </c>
      <c r="AQ10" s="590">
        <v>2</v>
      </c>
      <c r="AR10" s="590">
        <v>2</v>
      </c>
      <c r="AS10" s="590">
        <v>2</v>
      </c>
      <c r="AT10" s="627"/>
      <c r="AU10" s="627"/>
      <c r="AV10" s="573"/>
      <c r="AW10" s="573"/>
      <c r="AX10" s="573"/>
      <c r="AY10" s="573"/>
      <c r="AZ10" s="573"/>
      <c r="BA10" s="573"/>
      <c r="BB10" s="573"/>
      <c r="BC10" s="573"/>
      <c r="BD10" s="574"/>
      <c r="BE10" s="575">
        <f t="shared" ref="BE10:BE27" si="2">SUM(X10:AT10)</f>
        <v>44</v>
      </c>
    </row>
    <row r="11" spans="1:61" ht="30" customHeight="1" thickBot="1" x14ac:dyDescent="0.3">
      <c r="A11" s="583" t="s">
        <v>22</v>
      </c>
      <c r="B11" s="591" t="s">
        <v>97</v>
      </c>
      <c r="C11" s="585">
        <f t="shared" si="1"/>
        <v>195</v>
      </c>
      <c r="D11" s="586">
        <f t="shared" ref="D11:D26" si="3">SUM(E11:U11)</f>
        <v>85</v>
      </c>
      <c r="E11" s="587">
        <v>5</v>
      </c>
      <c r="F11" s="587">
        <v>5</v>
      </c>
      <c r="G11" s="587">
        <v>5</v>
      </c>
      <c r="H11" s="587">
        <v>5</v>
      </c>
      <c r="I11" s="587">
        <v>5</v>
      </c>
      <c r="J11" s="587">
        <v>5</v>
      </c>
      <c r="K11" s="587">
        <v>5</v>
      </c>
      <c r="L11" s="587">
        <v>5</v>
      </c>
      <c r="M11" s="587">
        <v>5</v>
      </c>
      <c r="N11" s="587">
        <v>5</v>
      </c>
      <c r="O11" s="587">
        <v>5</v>
      </c>
      <c r="P11" s="587">
        <v>5</v>
      </c>
      <c r="Q11" s="587">
        <v>5</v>
      </c>
      <c r="R11" s="587">
        <v>5</v>
      </c>
      <c r="S11" s="587">
        <v>5</v>
      </c>
      <c r="T11" s="587">
        <v>5</v>
      </c>
      <c r="U11" s="587">
        <v>5</v>
      </c>
      <c r="V11" s="588"/>
      <c r="W11" s="588"/>
      <c r="X11" s="590">
        <v>5</v>
      </c>
      <c r="Y11" s="590">
        <v>5</v>
      </c>
      <c r="Z11" s="590">
        <v>5</v>
      </c>
      <c r="AA11" s="590">
        <v>5</v>
      </c>
      <c r="AB11" s="590">
        <v>5</v>
      </c>
      <c r="AC11" s="590">
        <v>5</v>
      </c>
      <c r="AD11" s="590">
        <v>5</v>
      </c>
      <c r="AE11" s="590">
        <v>5</v>
      </c>
      <c r="AF11" s="590">
        <v>5</v>
      </c>
      <c r="AG11" s="590">
        <v>5</v>
      </c>
      <c r="AH11" s="590">
        <v>5</v>
      </c>
      <c r="AI11" s="590">
        <v>5</v>
      </c>
      <c r="AJ11" s="590">
        <v>5</v>
      </c>
      <c r="AK11" s="590">
        <v>5</v>
      </c>
      <c r="AL11" s="590">
        <v>5</v>
      </c>
      <c r="AM11" s="590">
        <v>5</v>
      </c>
      <c r="AN11" s="590">
        <v>5</v>
      </c>
      <c r="AO11" s="590">
        <v>5</v>
      </c>
      <c r="AP11" s="590">
        <v>5</v>
      </c>
      <c r="AQ11" s="590">
        <v>5</v>
      </c>
      <c r="AR11" s="590">
        <v>5</v>
      </c>
      <c r="AS11" s="590">
        <v>5</v>
      </c>
      <c r="AT11" s="627"/>
      <c r="AU11" s="627"/>
      <c r="AV11" s="573"/>
      <c r="AW11" s="573"/>
      <c r="AX11" s="573"/>
      <c r="AY11" s="573"/>
      <c r="AZ11" s="573"/>
      <c r="BA11" s="573"/>
      <c r="BB11" s="573"/>
      <c r="BC11" s="573"/>
      <c r="BD11" s="574"/>
      <c r="BE11" s="575">
        <f t="shared" si="2"/>
        <v>110</v>
      </c>
      <c r="BI11" s="551" t="s">
        <v>74</v>
      </c>
    </row>
    <row r="12" spans="1:61" ht="30" customHeight="1" thickBot="1" x14ac:dyDescent="0.3">
      <c r="A12" s="583" t="s">
        <v>23</v>
      </c>
      <c r="B12" s="591" t="s">
        <v>98</v>
      </c>
      <c r="C12" s="585">
        <f t="shared" ref="C12:C13" si="4">SUM(E12:BD12)</f>
        <v>156</v>
      </c>
      <c r="D12" s="586">
        <f t="shared" ref="D12:D13" si="5">SUM(E12:U12)</f>
        <v>68</v>
      </c>
      <c r="E12" s="587">
        <v>4</v>
      </c>
      <c r="F12" s="587">
        <v>4</v>
      </c>
      <c r="G12" s="587">
        <v>4</v>
      </c>
      <c r="H12" s="587">
        <v>4</v>
      </c>
      <c r="I12" s="587">
        <v>4</v>
      </c>
      <c r="J12" s="587">
        <v>4</v>
      </c>
      <c r="K12" s="587">
        <v>4</v>
      </c>
      <c r="L12" s="587">
        <v>4</v>
      </c>
      <c r="M12" s="587">
        <v>4</v>
      </c>
      <c r="N12" s="587">
        <v>4</v>
      </c>
      <c r="O12" s="587">
        <v>4</v>
      </c>
      <c r="P12" s="587">
        <v>4</v>
      </c>
      <c r="Q12" s="587">
        <v>4</v>
      </c>
      <c r="R12" s="587">
        <v>4</v>
      </c>
      <c r="S12" s="587">
        <v>4</v>
      </c>
      <c r="T12" s="587">
        <v>4</v>
      </c>
      <c r="U12" s="587">
        <v>4</v>
      </c>
      <c r="V12" s="588"/>
      <c r="W12" s="589"/>
      <c r="X12" s="590">
        <v>4</v>
      </c>
      <c r="Y12" s="590">
        <v>4</v>
      </c>
      <c r="Z12" s="590">
        <v>4</v>
      </c>
      <c r="AA12" s="590">
        <v>4</v>
      </c>
      <c r="AB12" s="590">
        <v>4</v>
      </c>
      <c r="AC12" s="590">
        <v>4</v>
      </c>
      <c r="AD12" s="590">
        <v>4</v>
      </c>
      <c r="AE12" s="590">
        <v>4</v>
      </c>
      <c r="AF12" s="590">
        <v>4</v>
      </c>
      <c r="AG12" s="590">
        <v>4</v>
      </c>
      <c r="AH12" s="590">
        <v>4</v>
      </c>
      <c r="AI12" s="590">
        <v>4</v>
      </c>
      <c r="AJ12" s="590">
        <v>4</v>
      </c>
      <c r="AK12" s="590">
        <v>4</v>
      </c>
      <c r="AL12" s="590">
        <v>4</v>
      </c>
      <c r="AM12" s="590">
        <v>4</v>
      </c>
      <c r="AN12" s="590">
        <v>4</v>
      </c>
      <c r="AO12" s="590">
        <v>4</v>
      </c>
      <c r="AP12" s="590">
        <v>4</v>
      </c>
      <c r="AQ12" s="590">
        <v>4</v>
      </c>
      <c r="AR12" s="590">
        <v>4</v>
      </c>
      <c r="AS12" s="590">
        <v>4</v>
      </c>
      <c r="AT12" s="627"/>
      <c r="AU12" s="627"/>
      <c r="AV12" s="593"/>
      <c r="AW12" s="593"/>
      <c r="AX12" s="593"/>
      <c r="AY12" s="593"/>
      <c r="AZ12" s="593"/>
      <c r="BA12" s="593"/>
      <c r="BB12" s="593"/>
      <c r="BC12" s="593"/>
      <c r="BD12" s="594"/>
      <c r="BE12" s="575">
        <f t="shared" ref="BE12:BE13" si="6">SUM(X12:AT12)</f>
        <v>88</v>
      </c>
    </row>
    <row r="13" spans="1:61" ht="30" customHeight="1" thickBot="1" x14ac:dyDescent="0.3">
      <c r="A13" s="583" t="s">
        <v>270</v>
      </c>
      <c r="B13" s="591" t="s">
        <v>99</v>
      </c>
      <c r="C13" s="585">
        <f t="shared" si="4"/>
        <v>78</v>
      </c>
      <c r="D13" s="586">
        <f t="shared" si="5"/>
        <v>34</v>
      </c>
      <c r="E13" s="587">
        <v>2</v>
      </c>
      <c r="F13" s="587">
        <v>2</v>
      </c>
      <c r="G13" s="587">
        <v>2</v>
      </c>
      <c r="H13" s="587">
        <v>2</v>
      </c>
      <c r="I13" s="587">
        <v>2</v>
      </c>
      <c r="J13" s="587">
        <v>2</v>
      </c>
      <c r="K13" s="587">
        <v>2</v>
      </c>
      <c r="L13" s="587">
        <v>2</v>
      </c>
      <c r="M13" s="587">
        <v>2</v>
      </c>
      <c r="N13" s="587">
        <v>2</v>
      </c>
      <c r="O13" s="587">
        <v>2</v>
      </c>
      <c r="P13" s="587">
        <v>2</v>
      </c>
      <c r="Q13" s="587">
        <v>2</v>
      </c>
      <c r="R13" s="587">
        <v>2</v>
      </c>
      <c r="S13" s="587">
        <v>2</v>
      </c>
      <c r="T13" s="587">
        <v>2</v>
      </c>
      <c r="U13" s="587">
        <v>2</v>
      </c>
      <c r="V13" s="588"/>
      <c r="W13" s="589"/>
      <c r="X13" s="590">
        <v>2</v>
      </c>
      <c r="Y13" s="590">
        <v>2</v>
      </c>
      <c r="Z13" s="590">
        <v>2</v>
      </c>
      <c r="AA13" s="590">
        <v>2</v>
      </c>
      <c r="AB13" s="590">
        <v>2</v>
      </c>
      <c r="AC13" s="590">
        <v>2</v>
      </c>
      <c r="AD13" s="590">
        <v>2</v>
      </c>
      <c r="AE13" s="590">
        <v>2</v>
      </c>
      <c r="AF13" s="590">
        <v>2</v>
      </c>
      <c r="AG13" s="590">
        <v>2</v>
      </c>
      <c r="AH13" s="590">
        <v>2</v>
      </c>
      <c r="AI13" s="590">
        <v>2</v>
      </c>
      <c r="AJ13" s="590">
        <v>2</v>
      </c>
      <c r="AK13" s="590">
        <v>2</v>
      </c>
      <c r="AL13" s="590">
        <v>2</v>
      </c>
      <c r="AM13" s="590">
        <v>2</v>
      </c>
      <c r="AN13" s="590">
        <v>2</v>
      </c>
      <c r="AO13" s="590">
        <v>2</v>
      </c>
      <c r="AP13" s="590">
        <v>2</v>
      </c>
      <c r="AQ13" s="590">
        <v>2</v>
      </c>
      <c r="AR13" s="590">
        <v>2</v>
      </c>
      <c r="AS13" s="590">
        <v>2</v>
      </c>
      <c r="AT13" s="627"/>
      <c r="AU13" s="627"/>
      <c r="AV13" s="593"/>
      <c r="AW13" s="593"/>
      <c r="AX13" s="593"/>
      <c r="AY13" s="593"/>
      <c r="AZ13" s="593"/>
      <c r="BA13" s="593"/>
      <c r="BB13" s="593"/>
      <c r="BC13" s="593"/>
      <c r="BD13" s="594"/>
      <c r="BE13" s="575">
        <f t="shared" si="6"/>
        <v>44</v>
      </c>
    </row>
    <row r="14" spans="1:61" ht="30" customHeight="1" thickBot="1" x14ac:dyDescent="0.3">
      <c r="A14" s="583" t="s">
        <v>73</v>
      </c>
      <c r="B14" s="591" t="s">
        <v>100</v>
      </c>
      <c r="C14" s="585">
        <f>SUM(E14:BD14)</f>
        <v>34</v>
      </c>
      <c r="D14" s="586">
        <f>SUM(E14:U14)</f>
        <v>34</v>
      </c>
      <c r="E14" s="587">
        <v>2</v>
      </c>
      <c r="F14" s="587">
        <v>2</v>
      </c>
      <c r="G14" s="587">
        <v>2</v>
      </c>
      <c r="H14" s="587">
        <v>2</v>
      </c>
      <c r="I14" s="587">
        <v>2</v>
      </c>
      <c r="J14" s="587">
        <v>2</v>
      </c>
      <c r="K14" s="587">
        <v>2</v>
      </c>
      <c r="L14" s="587">
        <v>2</v>
      </c>
      <c r="M14" s="587">
        <v>2</v>
      </c>
      <c r="N14" s="587">
        <v>2</v>
      </c>
      <c r="O14" s="587">
        <v>2</v>
      </c>
      <c r="P14" s="587">
        <v>2</v>
      </c>
      <c r="Q14" s="587">
        <v>2</v>
      </c>
      <c r="R14" s="587">
        <v>2</v>
      </c>
      <c r="S14" s="587">
        <v>2</v>
      </c>
      <c r="T14" s="587">
        <v>2</v>
      </c>
      <c r="U14" s="587">
        <v>2</v>
      </c>
      <c r="V14" s="588"/>
      <c r="W14" s="589"/>
      <c r="X14" s="590">
        <v>0</v>
      </c>
      <c r="Y14" s="590">
        <v>0</v>
      </c>
      <c r="Z14" s="590">
        <v>0</v>
      </c>
      <c r="AA14" s="590">
        <v>0</v>
      </c>
      <c r="AB14" s="590">
        <v>0</v>
      </c>
      <c r="AC14" s="590">
        <v>0</v>
      </c>
      <c r="AD14" s="590">
        <v>0</v>
      </c>
      <c r="AE14" s="590">
        <v>0</v>
      </c>
      <c r="AF14" s="590">
        <v>0</v>
      </c>
      <c r="AG14" s="590">
        <v>0</v>
      </c>
      <c r="AH14" s="590">
        <v>0</v>
      </c>
      <c r="AI14" s="590">
        <v>0</v>
      </c>
      <c r="AJ14" s="590">
        <v>0</v>
      </c>
      <c r="AK14" s="590">
        <v>0</v>
      </c>
      <c r="AL14" s="590">
        <v>0</v>
      </c>
      <c r="AM14" s="590">
        <v>0</v>
      </c>
      <c r="AN14" s="590">
        <v>0</v>
      </c>
      <c r="AO14" s="590">
        <v>0</v>
      </c>
      <c r="AP14" s="590">
        <v>0</v>
      </c>
      <c r="AQ14" s="590">
        <v>0</v>
      </c>
      <c r="AR14" s="590">
        <v>0</v>
      </c>
      <c r="AS14" s="590">
        <v>0</v>
      </c>
      <c r="AT14" s="627"/>
      <c r="AU14" s="627"/>
      <c r="AV14" s="593"/>
      <c r="AW14" s="593"/>
      <c r="AX14" s="593"/>
      <c r="AY14" s="593"/>
      <c r="AZ14" s="593"/>
      <c r="BA14" s="593"/>
      <c r="BB14" s="593"/>
      <c r="BC14" s="593"/>
      <c r="BD14" s="594"/>
      <c r="BE14" s="575">
        <f>SUM(X14:AT14)</f>
        <v>0</v>
      </c>
    </row>
    <row r="15" spans="1:61" ht="30" customHeight="1" thickBot="1" x14ac:dyDescent="0.3">
      <c r="A15" s="583" t="s">
        <v>29</v>
      </c>
      <c r="B15" s="591" t="s">
        <v>101</v>
      </c>
      <c r="C15" s="585">
        <f t="shared" si="1"/>
        <v>78</v>
      </c>
      <c r="D15" s="586">
        <f t="shared" si="3"/>
        <v>34</v>
      </c>
      <c r="E15" s="587">
        <v>2</v>
      </c>
      <c r="F15" s="587">
        <v>2</v>
      </c>
      <c r="G15" s="587">
        <v>2</v>
      </c>
      <c r="H15" s="587">
        <v>2</v>
      </c>
      <c r="I15" s="587">
        <v>2</v>
      </c>
      <c r="J15" s="587">
        <v>2</v>
      </c>
      <c r="K15" s="587">
        <v>2</v>
      </c>
      <c r="L15" s="587">
        <v>2</v>
      </c>
      <c r="M15" s="587">
        <v>2</v>
      </c>
      <c r="N15" s="587">
        <v>2</v>
      </c>
      <c r="O15" s="587">
        <v>2</v>
      </c>
      <c r="P15" s="587">
        <v>2</v>
      </c>
      <c r="Q15" s="587">
        <v>2</v>
      </c>
      <c r="R15" s="587">
        <v>2</v>
      </c>
      <c r="S15" s="587">
        <v>2</v>
      </c>
      <c r="T15" s="587">
        <v>2</v>
      </c>
      <c r="U15" s="587">
        <v>2</v>
      </c>
      <c r="V15" s="588"/>
      <c r="W15" s="589"/>
      <c r="X15" s="590">
        <v>2</v>
      </c>
      <c r="Y15" s="590">
        <v>2</v>
      </c>
      <c r="Z15" s="590">
        <v>2</v>
      </c>
      <c r="AA15" s="590">
        <v>2</v>
      </c>
      <c r="AB15" s="590">
        <v>2</v>
      </c>
      <c r="AC15" s="590">
        <v>2</v>
      </c>
      <c r="AD15" s="590">
        <v>2</v>
      </c>
      <c r="AE15" s="590">
        <v>2</v>
      </c>
      <c r="AF15" s="590">
        <v>2</v>
      </c>
      <c r="AG15" s="590">
        <v>2</v>
      </c>
      <c r="AH15" s="590">
        <v>2</v>
      </c>
      <c r="AI15" s="590">
        <v>2</v>
      </c>
      <c r="AJ15" s="590">
        <v>2</v>
      </c>
      <c r="AK15" s="590">
        <v>2</v>
      </c>
      <c r="AL15" s="590">
        <v>2</v>
      </c>
      <c r="AM15" s="590">
        <v>2</v>
      </c>
      <c r="AN15" s="590">
        <v>2</v>
      </c>
      <c r="AO15" s="590">
        <v>2</v>
      </c>
      <c r="AP15" s="590">
        <v>2</v>
      </c>
      <c r="AQ15" s="590">
        <v>2</v>
      </c>
      <c r="AR15" s="590">
        <v>2</v>
      </c>
      <c r="AS15" s="590">
        <v>2</v>
      </c>
      <c r="AT15" s="627"/>
      <c r="AU15" s="627"/>
      <c r="AV15" s="573"/>
      <c r="AW15" s="573"/>
      <c r="AX15" s="573"/>
      <c r="AY15" s="573"/>
      <c r="AZ15" s="573"/>
      <c r="BA15" s="573"/>
      <c r="BB15" s="573"/>
      <c r="BC15" s="573"/>
      <c r="BD15" s="574"/>
      <c r="BE15" s="575">
        <f t="shared" si="2"/>
        <v>44</v>
      </c>
    </row>
    <row r="16" spans="1:61" ht="30" customHeight="1" thickBot="1" x14ac:dyDescent="0.3">
      <c r="A16" s="583" t="s">
        <v>24</v>
      </c>
      <c r="B16" s="591" t="s">
        <v>102</v>
      </c>
      <c r="C16" s="585">
        <f t="shared" si="1"/>
        <v>156</v>
      </c>
      <c r="D16" s="586">
        <f t="shared" si="3"/>
        <v>68</v>
      </c>
      <c r="E16" s="587">
        <v>4</v>
      </c>
      <c r="F16" s="587">
        <v>4</v>
      </c>
      <c r="G16" s="587">
        <v>4</v>
      </c>
      <c r="H16" s="587">
        <v>4</v>
      </c>
      <c r="I16" s="587">
        <v>4</v>
      </c>
      <c r="J16" s="587">
        <v>4</v>
      </c>
      <c r="K16" s="587">
        <v>4</v>
      </c>
      <c r="L16" s="587">
        <v>4</v>
      </c>
      <c r="M16" s="587">
        <v>4</v>
      </c>
      <c r="N16" s="587">
        <v>4</v>
      </c>
      <c r="O16" s="587">
        <v>4</v>
      </c>
      <c r="P16" s="587">
        <v>4</v>
      </c>
      <c r="Q16" s="587">
        <v>4</v>
      </c>
      <c r="R16" s="587">
        <v>4</v>
      </c>
      <c r="S16" s="587">
        <v>4</v>
      </c>
      <c r="T16" s="587">
        <v>4</v>
      </c>
      <c r="U16" s="587">
        <v>4</v>
      </c>
      <c r="V16" s="588"/>
      <c r="W16" s="589"/>
      <c r="X16" s="590">
        <v>4</v>
      </c>
      <c r="Y16" s="590">
        <v>4</v>
      </c>
      <c r="Z16" s="590">
        <v>4</v>
      </c>
      <c r="AA16" s="590">
        <v>4</v>
      </c>
      <c r="AB16" s="590">
        <v>4</v>
      </c>
      <c r="AC16" s="590">
        <v>4</v>
      </c>
      <c r="AD16" s="590">
        <v>4</v>
      </c>
      <c r="AE16" s="590">
        <v>4</v>
      </c>
      <c r="AF16" s="590">
        <v>4</v>
      </c>
      <c r="AG16" s="590">
        <v>4</v>
      </c>
      <c r="AH16" s="590">
        <v>4</v>
      </c>
      <c r="AI16" s="590">
        <v>4</v>
      </c>
      <c r="AJ16" s="590">
        <v>4</v>
      </c>
      <c r="AK16" s="590">
        <v>4</v>
      </c>
      <c r="AL16" s="590">
        <v>4</v>
      </c>
      <c r="AM16" s="590">
        <v>4</v>
      </c>
      <c r="AN16" s="590">
        <v>4</v>
      </c>
      <c r="AO16" s="590">
        <v>4</v>
      </c>
      <c r="AP16" s="590">
        <v>4</v>
      </c>
      <c r="AQ16" s="590">
        <v>4</v>
      </c>
      <c r="AR16" s="590">
        <v>4</v>
      </c>
      <c r="AS16" s="590">
        <v>4</v>
      </c>
      <c r="AT16" s="627"/>
      <c r="AU16" s="627"/>
      <c r="AV16" s="573"/>
      <c r="AW16" s="573"/>
      <c r="AX16" s="573"/>
      <c r="AY16" s="573"/>
      <c r="AZ16" s="573"/>
      <c r="BA16" s="573"/>
      <c r="BB16" s="573"/>
      <c r="BC16" s="573"/>
      <c r="BD16" s="574"/>
      <c r="BE16" s="575">
        <f t="shared" si="2"/>
        <v>88</v>
      </c>
    </row>
    <row r="17" spans="1:58" ht="27" customHeight="1" thickBot="1" x14ac:dyDescent="0.3">
      <c r="A17" s="583" t="s">
        <v>103</v>
      </c>
      <c r="B17" s="591" t="s">
        <v>104</v>
      </c>
      <c r="C17" s="585">
        <f t="shared" si="1"/>
        <v>78</v>
      </c>
      <c r="D17" s="586">
        <f t="shared" si="3"/>
        <v>34</v>
      </c>
      <c r="E17" s="569">
        <v>2</v>
      </c>
      <c r="F17" s="569">
        <v>2</v>
      </c>
      <c r="G17" s="569">
        <v>2</v>
      </c>
      <c r="H17" s="569">
        <v>2</v>
      </c>
      <c r="I17" s="569">
        <v>2</v>
      </c>
      <c r="J17" s="569">
        <v>2</v>
      </c>
      <c r="K17" s="569">
        <v>2</v>
      </c>
      <c r="L17" s="569">
        <v>2</v>
      </c>
      <c r="M17" s="569">
        <v>2</v>
      </c>
      <c r="N17" s="569">
        <v>2</v>
      </c>
      <c r="O17" s="569">
        <v>2</v>
      </c>
      <c r="P17" s="569">
        <v>2</v>
      </c>
      <c r="Q17" s="569">
        <v>2</v>
      </c>
      <c r="R17" s="569">
        <v>2</v>
      </c>
      <c r="S17" s="569">
        <v>2</v>
      </c>
      <c r="T17" s="569">
        <v>2</v>
      </c>
      <c r="U17" s="569">
        <v>2</v>
      </c>
      <c r="V17" s="573"/>
      <c r="W17" s="573"/>
      <c r="X17" s="582">
        <v>2</v>
      </c>
      <c r="Y17" s="582">
        <v>2</v>
      </c>
      <c r="Z17" s="582">
        <v>2</v>
      </c>
      <c r="AA17" s="582">
        <v>2</v>
      </c>
      <c r="AB17" s="582">
        <v>2</v>
      </c>
      <c r="AC17" s="582">
        <v>2</v>
      </c>
      <c r="AD17" s="582">
        <v>2</v>
      </c>
      <c r="AE17" s="582">
        <v>2</v>
      </c>
      <c r="AF17" s="582">
        <v>2</v>
      </c>
      <c r="AG17" s="582">
        <v>2</v>
      </c>
      <c r="AH17" s="582">
        <v>2</v>
      </c>
      <c r="AI17" s="582">
        <v>2</v>
      </c>
      <c r="AJ17" s="582">
        <v>2</v>
      </c>
      <c r="AK17" s="582">
        <v>2</v>
      </c>
      <c r="AL17" s="582">
        <v>2</v>
      </c>
      <c r="AM17" s="582">
        <v>2</v>
      </c>
      <c r="AN17" s="582">
        <v>2</v>
      </c>
      <c r="AO17" s="582">
        <v>2</v>
      </c>
      <c r="AP17" s="582">
        <v>2</v>
      </c>
      <c r="AQ17" s="582">
        <v>2</v>
      </c>
      <c r="AR17" s="582">
        <v>2</v>
      </c>
      <c r="AS17" s="582">
        <v>2</v>
      </c>
      <c r="AT17" s="572"/>
      <c r="AU17" s="572"/>
      <c r="AV17" s="593"/>
      <c r="AW17" s="593"/>
      <c r="AX17" s="593"/>
      <c r="AY17" s="593"/>
      <c r="AZ17" s="593"/>
      <c r="BA17" s="593"/>
      <c r="BB17" s="593"/>
      <c r="BC17" s="593"/>
      <c r="BD17" s="594"/>
      <c r="BE17" s="575">
        <f t="shared" si="2"/>
        <v>44</v>
      </c>
    </row>
    <row r="18" spans="1:58" ht="30.75" customHeight="1" thickBot="1" x14ac:dyDescent="0.3">
      <c r="A18" s="583" t="s">
        <v>25</v>
      </c>
      <c r="B18" s="591" t="s">
        <v>105</v>
      </c>
      <c r="C18" s="585">
        <f t="shared" ref="C18:C19" si="7">SUM(E18:BD18)</f>
        <v>78</v>
      </c>
      <c r="D18" s="586">
        <f t="shared" ref="D18:D19" si="8">SUM(E18:U18)</f>
        <v>34</v>
      </c>
      <c r="E18" s="587">
        <v>2</v>
      </c>
      <c r="F18" s="587">
        <v>2</v>
      </c>
      <c r="G18" s="587">
        <v>2</v>
      </c>
      <c r="H18" s="587">
        <v>2</v>
      </c>
      <c r="I18" s="587">
        <v>2</v>
      </c>
      <c r="J18" s="587">
        <v>2</v>
      </c>
      <c r="K18" s="587">
        <v>2</v>
      </c>
      <c r="L18" s="587">
        <v>2</v>
      </c>
      <c r="M18" s="587">
        <v>2</v>
      </c>
      <c r="N18" s="587">
        <v>2</v>
      </c>
      <c r="O18" s="587">
        <v>2</v>
      </c>
      <c r="P18" s="587">
        <v>2</v>
      </c>
      <c r="Q18" s="587">
        <v>2</v>
      </c>
      <c r="R18" s="587">
        <v>2</v>
      </c>
      <c r="S18" s="587">
        <v>2</v>
      </c>
      <c r="T18" s="587">
        <v>2</v>
      </c>
      <c r="U18" s="587">
        <v>2</v>
      </c>
      <c r="V18" s="588"/>
      <c r="W18" s="589"/>
      <c r="X18" s="590">
        <v>2</v>
      </c>
      <c r="Y18" s="590">
        <v>2</v>
      </c>
      <c r="Z18" s="590">
        <v>2</v>
      </c>
      <c r="AA18" s="590">
        <v>2</v>
      </c>
      <c r="AB18" s="590">
        <v>2</v>
      </c>
      <c r="AC18" s="590">
        <v>2</v>
      </c>
      <c r="AD18" s="590">
        <v>2</v>
      </c>
      <c r="AE18" s="590">
        <v>2</v>
      </c>
      <c r="AF18" s="590">
        <v>2</v>
      </c>
      <c r="AG18" s="590">
        <v>2</v>
      </c>
      <c r="AH18" s="590">
        <v>2</v>
      </c>
      <c r="AI18" s="590">
        <v>2</v>
      </c>
      <c r="AJ18" s="590">
        <v>2</v>
      </c>
      <c r="AK18" s="590">
        <v>2</v>
      </c>
      <c r="AL18" s="590">
        <v>2</v>
      </c>
      <c r="AM18" s="590">
        <v>2</v>
      </c>
      <c r="AN18" s="590">
        <v>2</v>
      </c>
      <c r="AO18" s="590">
        <v>2</v>
      </c>
      <c r="AP18" s="590">
        <v>2</v>
      </c>
      <c r="AQ18" s="590">
        <v>2</v>
      </c>
      <c r="AR18" s="590">
        <v>2</v>
      </c>
      <c r="AS18" s="590">
        <v>2</v>
      </c>
      <c r="AT18" s="627"/>
      <c r="AU18" s="627"/>
      <c r="AV18" s="593"/>
      <c r="AW18" s="593"/>
      <c r="AX18" s="593"/>
      <c r="AY18" s="593"/>
      <c r="AZ18" s="593"/>
      <c r="BA18" s="593"/>
      <c r="BB18" s="593"/>
      <c r="BC18" s="593"/>
      <c r="BD18" s="594"/>
      <c r="BE18" s="575">
        <f t="shared" ref="BE18:BE19" si="9">SUM(X18:AT18)</f>
        <v>44</v>
      </c>
    </row>
    <row r="19" spans="1:58" ht="30.75" customHeight="1" thickBot="1" x14ac:dyDescent="0.3">
      <c r="A19" s="583" t="s">
        <v>301</v>
      </c>
      <c r="B19" s="591" t="s">
        <v>106</v>
      </c>
      <c r="C19" s="585">
        <f t="shared" si="7"/>
        <v>39</v>
      </c>
      <c r="D19" s="586">
        <f t="shared" si="8"/>
        <v>17</v>
      </c>
      <c r="E19" s="587">
        <v>1</v>
      </c>
      <c r="F19" s="587">
        <v>1</v>
      </c>
      <c r="G19" s="587">
        <v>1</v>
      </c>
      <c r="H19" s="587">
        <v>1</v>
      </c>
      <c r="I19" s="587">
        <v>1</v>
      </c>
      <c r="J19" s="587">
        <v>1</v>
      </c>
      <c r="K19" s="587">
        <v>1</v>
      </c>
      <c r="L19" s="587">
        <v>1</v>
      </c>
      <c r="M19" s="587">
        <v>1</v>
      </c>
      <c r="N19" s="587">
        <v>1</v>
      </c>
      <c r="O19" s="587">
        <v>1</v>
      </c>
      <c r="P19" s="587">
        <v>1</v>
      </c>
      <c r="Q19" s="587">
        <v>1</v>
      </c>
      <c r="R19" s="587">
        <v>1</v>
      </c>
      <c r="S19" s="587">
        <v>1</v>
      </c>
      <c r="T19" s="587">
        <v>1</v>
      </c>
      <c r="U19" s="587">
        <v>1</v>
      </c>
      <c r="V19" s="588"/>
      <c r="W19" s="589"/>
      <c r="X19" s="590">
        <v>1</v>
      </c>
      <c r="Y19" s="590">
        <v>1</v>
      </c>
      <c r="Z19" s="590">
        <v>1</v>
      </c>
      <c r="AA19" s="590">
        <v>1</v>
      </c>
      <c r="AB19" s="590">
        <v>1</v>
      </c>
      <c r="AC19" s="590">
        <v>1</v>
      </c>
      <c r="AD19" s="590">
        <v>1</v>
      </c>
      <c r="AE19" s="590">
        <v>1</v>
      </c>
      <c r="AF19" s="590">
        <v>1</v>
      </c>
      <c r="AG19" s="590">
        <v>1</v>
      </c>
      <c r="AH19" s="590">
        <v>1</v>
      </c>
      <c r="AI19" s="590">
        <v>1</v>
      </c>
      <c r="AJ19" s="590">
        <v>1</v>
      </c>
      <c r="AK19" s="590">
        <v>1</v>
      </c>
      <c r="AL19" s="590">
        <v>1</v>
      </c>
      <c r="AM19" s="590">
        <v>1</v>
      </c>
      <c r="AN19" s="590">
        <v>1</v>
      </c>
      <c r="AO19" s="590">
        <v>1</v>
      </c>
      <c r="AP19" s="590">
        <v>1</v>
      </c>
      <c r="AQ19" s="590">
        <v>1</v>
      </c>
      <c r="AR19" s="590">
        <v>1</v>
      </c>
      <c r="AS19" s="590">
        <v>1</v>
      </c>
      <c r="AT19" s="627"/>
      <c r="AU19" s="627"/>
      <c r="AV19" s="573"/>
      <c r="AW19" s="573"/>
      <c r="AX19" s="573"/>
      <c r="AY19" s="573"/>
      <c r="AZ19" s="573"/>
      <c r="BA19" s="573"/>
      <c r="BB19" s="573"/>
      <c r="BC19" s="573"/>
      <c r="BD19" s="574"/>
      <c r="BE19" s="575">
        <f t="shared" si="9"/>
        <v>22</v>
      </c>
    </row>
    <row r="20" spans="1:58" ht="27" customHeight="1" thickBot="1" x14ac:dyDescent="0.3">
      <c r="A20" s="583" t="s">
        <v>311</v>
      </c>
      <c r="B20" s="591" t="s">
        <v>107</v>
      </c>
      <c r="C20" s="585">
        <f t="shared" si="1"/>
        <v>78</v>
      </c>
      <c r="D20" s="586">
        <f t="shared" si="3"/>
        <v>34</v>
      </c>
      <c r="E20" s="587">
        <v>2</v>
      </c>
      <c r="F20" s="587">
        <v>2</v>
      </c>
      <c r="G20" s="587">
        <v>2</v>
      </c>
      <c r="H20" s="587">
        <v>2</v>
      </c>
      <c r="I20" s="587">
        <v>2</v>
      </c>
      <c r="J20" s="587">
        <v>2</v>
      </c>
      <c r="K20" s="587">
        <v>2</v>
      </c>
      <c r="L20" s="587">
        <v>2</v>
      </c>
      <c r="M20" s="587">
        <v>2</v>
      </c>
      <c r="N20" s="587">
        <v>2</v>
      </c>
      <c r="O20" s="587">
        <v>2</v>
      </c>
      <c r="P20" s="587">
        <v>2</v>
      </c>
      <c r="Q20" s="587">
        <v>2</v>
      </c>
      <c r="R20" s="587">
        <v>2</v>
      </c>
      <c r="S20" s="587">
        <v>2</v>
      </c>
      <c r="T20" s="587">
        <v>2</v>
      </c>
      <c r="U20" s="587">
        <v>2</v>
      </c>
      <c r="V20" s="588"/>
      <c r="W20" s="589"/>
      <c r="X20" s="590">
        <v>2</v>
      </c>
      <c r="Y20" s="590">
        <v>2</v>
      </c>
      <c r="Z20" s="590">
        <v>2</v>
      </c>
      <c r="AA20" s="590">
        <v>2</v>
      </c>
      <c r="AB20" s="590">
        <v>2</v>
      </c>
      <c r="AC20" s="590">
        <v>2</v>
      </c>
      <c r="AD20" s="590">
        <v>2</v>
      </c>
      <c r="AE20" s="590">
        <v>2</v>
      </c>
      <c r="AF20" s="590">
        <v>2</v>
      </c>
      <c r="AG20" s="590">
        <v>2</v>
      </c>
      <c r="AH20" s="590">
        <v>2</v>
      </c>
      <c r="AI20" s="590">
        <v>2</v>
      </c>
      <c r="AJ20" s="590">
        <v>2</v>
      </c>
      <c r="AK20" s="590">
        <v>2</v>
      </c>
      <c r="AL20" s="590">
        <v>2</v>
      </c>
      <c r="AM20" s="590">
        <v>2</v>
      </c>
      <c r="AN20" s="590">
        <v>2</v>
      </c>
      <c r="AO20" s="590">
        <v>2</v>
      </c>
      <c r="AP20" s="590">
        <v>2</v>
      </c>
      <c r="AQ20" s="590">
        <v>2</v>
      </c>
      <c r="AR20" s="590">
        <v>2</v>
      </c>
      <c r="AS20" s="590">
        <v>2</v>
      </c>
      <c r="AT20" s="627"/>
      <c r="AU20" s="627"/>
      <c r="AV20" s="573"/>
      <c r="AW20" s="573"/>
      <c r="AX20" s="573"/>
      <c r="AY20" s="573"/>
      <c r="AZ20" s="573"/>
      <c r="BA20" s="573"/>
      <c r="BB20" s="573"/>
      <c r="BC20" s="573"/>
      <c r="BD20" s="574"/>
      <c r="BE20" s="575">
        <f t="shared" si="2"/>
        <v>44</v>
      </c>
    </row>
    <row r="21" spans="1:58" ht="27" customHeight="1" thickBot="1" x14ac:dyDescent="0.3">
      <c r="A21" s="583" t="s">
        <v>317</v>
      </c>
      <c r="B21" s="591" t="s">
        <v>113</v>
      </c>
      <c r="C21" s="585">
        <f t="shared" si="1"/>
        <v>34</v>
      </c>
      <c r="D21" s="586">
        <f t="shared" si="3"/>
        <v>34</v>
      </c>
      <c r="E21" s="587">
        <v>2</v>
      </c>
      <c r="F21" s="587">
        <v>2</v>
      </c>
      <c r="G21" s="587">
        <v>2</v>
      </c>
      <c r="H21" s="587">
        <v>2</v>
      </c>
      <c r="I21" s="587">
        <v>2</v>
      </c>
      <c r="J21" s="587">
        <v>2</v>
      </c>
      <c r="K21" s="587">
        <v>2</v>
      </c>
      <c r="L21" s="587">
        <v>2</v>
      </c>
      <c r="M21" s="587">
        <v>2</v>
      </c>
      <c r="N21" s="587">
        <v>2</v>
      </c>
      <c r="O21" s="587">
        <v>2</v>
      </c>
      <c r="P21" s="587">
        <v>2</v>
      </c>
      <c r="Q21" s="587">
        <v>2</v>
      </c>
      <c r="R21" s="587">
        <v>2</v>
      </c>
      <c r="S21" s="587">
        <v>2</v>
      </c>
      <c r="T21" s="587">
        <v>2</v>
      </c>
      <c r="U21" s="587">
        <v>2</v>
      </c>
      <c r="V21" s="588"/>
      <c r="W21" s="589"/>
      <c r="X21" s="590">
        <v>0</v>
      </c>
      <c r="Y21" s="590">
        <v>0</v>
      </c>
      <c r="Z21" s="590">
        <v>0</v>
      </c>
      <c r="AA21" s="590">
        <v>0</v>
      </c>
      <c r="AB21" s="590">
        <v>0</v>
      </c>
      <c r="AC21" s="590">
        <v>0</v>
      </c>
      <c r="AD21" s="590">
        <v>0</v>
      </c>
      <c r="AE21" s="590">
        <v>0</v>
      </c>
      <c r="AF21" s="590">
        <v>0</v>
      </c>
      <c r="AG21" s="590">
        <v>0</v>
      </c>
      <c r="AH21" s="590">
        <v>0</v>
      </c>
      <c r="AI21" s="590">
        <v>0</v>
      </c>
      <c r="AJ21" s="590">
        <v>0</v>
      </c>
      <c r="AK21" s="590">
        <v>0</v>
      </c>
      <c r="AL21" s="590">
        <v>0</v>
      </c>
      <c r="AM21" s="590">
        <v>0</v>
      </c>
      <c r="AN21" s="590">
        <v>0</v>
      </c>
      <c r="AO21" s="590">
        <v>0</v>
      </c>
      <c r="AP21" s="590">
        <v>0</v>
      </c>
      <c r="AQ21" s="590">
        <v>0</v>
      </c>
      <c r="AR21" s="590">
        <v>0</v>
      </c>
      <c r="AS21" s="590">
        <v>0</v>
      </c>
      <c r="AT21" s="627"/>
      <c r="AU21" s="627"/>
      <c r="AV21" s="573"/>
      <c r="AW21" s="573"/>
      <c r="AX21" s="573"/>
      <c r="AY21" s="573"/>
      <c r="AZ21" s="573"/>
      <c r="BA21" s="573"/>
      <c r="BB21" s="573"/>
      <c r="BC21" s="573"/>
      <c r="BD21" s="574"/>
      <c r="BE21" s="575">
        <f t="shared" si="2"/>
        <v>0</v>
      </c>
    </row>
    <row r="22" spans="1:58" ht="27" customHeight="1" thickBot="1" x14ac:dyDescent="0.3">
      <c r="A22" s="583" t="s">
        <v>312</v>
      </c>
      <c r="B22" s="591" t="s">
        <v>116</v>
      </c>
      <c r="C22" s="585">
        <f t="shared" si="1"/>
        <v>44</v>
      </c>
      <c r="D22" s="586">
        <f t="shared" si="3"/>
        <v>0</v>
      </c>
      <c r="E22" s="587">
        <v>0</v>
      </c>
      <c r="F22" s="587">
        <v>0</v>
      </c>
      <c r="G22" s="587">
        <v>0</v>
      </c>
      <c r="H22" s="587">
        <v>0</v>
      </c>
      <c r="I22" s="587">
        <v>0</v>
      </c>
      <c r="J22" s="587">
        <v>0</v>
      </c>
      <c r="K22" s="587">
        <v>0</v>
      </c>
      <c r="L22" s="587">
        <v>0</v>
      </c>
      <c r="M22" s="587">
        <v>0</v>
      </c>
      <c r="N22" s="587">
        <v>0</v>
      </c>
      <c r="O22" s="587">
        <v>0</v>
      </c>
      <c r="P22" s="587">
        <v>0</v>
      </c>
      <c r="Q22" s="587">
        <v>0</v>
      </c>
      <c r="R22" s="587">
        <v>0</v>
      </c>
      <c r="S22" s="587">
        <v>0</v>
      </c>
      <c r="T22" s="587">
        <v>0</v>
      </c>
      <c r="U22" s="587">
        <v>0</v>
      </c>
      <c r="V22" s="588"/>
      <c r="W22" s="589"/>
      <c r="X22" s="590">
        <v>2</v>
      </c>
      <c r="Y22" s="590">
        <v>2</v>
      </c>
      <c r="Z22" s="590">
        <v>2</v>
      </c>
      <c r="AA22" s="590">
        <v>2</v>
      </c>
      <c r="AB22" s="590">
        <v>2</v>
      </c>
      <c r="AC22" s="590">
        <v>2</v>
      </c>
      <c r="AD22" s="590">
        <v>2</v>
      </c>
      <c r="AE22" s="590">
        <v>2</v>
      </c>
      <c r="AF22" s="590">
        <v>2</v>
      </c>
      <c r="AG22" s="590">
        <v>2</v>
      </c>
      <c r="AH22" s="590">
        <v>2</v>
      </c>
      <c r="AI22" s="590">
        <v>2</v>
      </c>
      <c r="AJ22" s="590">
        <v>2</v>
      </c>
      <c r="AK22" s="590">
        <v>2</v>
      </c>
      <c r="AL22" s="590">
        <v>2</v>
      </c>
      <c r="AM22" s="590">
        <v>2</v>
      </c>
      <c r="AN22" s="590">
        <v>2</v>
      </c>
      <c r="AO22" s="590">
        <v>2</v>
      </c>
      <c r="AP22" s="590">
        <v>2</v>
      </c>
      <c r="AQ22" s="590">
        <v>2</v>
      </c>
      <c r="AR22" s="590">
        <v>2</v>
      </c>
      <c r="AS22" s="590">
        <v>2</v>
      </c>
      <c r="AT22" s="627"/>
      <c r="AU22" s="627"/>
      <c r="AV22" s="573"/>
      <c r="AW22" s="573"/>
      <c r="AX22" s="573"/>
      <c r="AY22" s="573"/>
      <c r="AZ22" s="573"/>
      <c r="BA22" s="573"/>
      <c r="BB22" s="573"/>
      <c r="BC22" s="573"/>
      <c r="BD22" s="574"/>
      <c r="BE22" s="575">
        <f t="shared" si="2"/>
        <v>44</v>
      </c>
    </row>
    <row r="23" spans="1:58" ht="28.5" customHeight="1" thickBot="1" x14ac:dyDescent="0.3">
      <c r="A23" s="583" t="s">
        <v>381</v>
      </c>
      <c r="B23" s="591" t="s">
        <v>117</v>
      </c>
      <c r="C23" s="585">
        <f t="shared" si="1"/>
        <v>44</v>
      </c>
      <c r="D23" s="586">
        <f t="shared" si="3"/>
        <v>0</v>
      </c>
      <c r="E23" s="587">
        <v>0</v>
      </c>
      <c r="F23" s="587">
        <v>0</v>
      </c>
      <c r="G23" s="587">
        <v>0</v>
      </c>
      <c r="H23" s="587">
        <v>0</v>
      </c>
      <c r="I23" s="587">
        <v>0</v>
      </c>
      <c r="J23" s="587">
        <v>0</v>
      </c>
      <c r="K23" s="587">
        <v>0</v>
      </c>
      <c r="L23" s="587">
        <v>0</v>
      </c>
      <c r="M23" s="587">
        <v>0</v>
      </c>
      <c r="N23" s="587">
        <v>0</v>
      </c>
      <c r="O23" s="587">
        <v>0</v>
      </c>
      <c r="P23" s="587">
        <v>0</v>
      </c>
      <c r="Q23" s="587">
        <v>0</v>
      </c>
      <c r="R23" s="587">
        <v>0</v>
      </c>
      <c r="S23" s="587">
        <v>0</v>
      </c>
      <c r="T23" s="587">
        <v>0</v>
      </c>
      <c r="U23" s="587">
        <v>0</v>
      </c>
      <c r="V23" s="588"/>
      <c r="W23" s="589"/>
      <c r="X23" s="590">
        <v>2</v>
      </c>
      <c r="Y23" s="590">
        <v>2</v>
      </c>
      <c r="Z23" s="590">
        <v>2</v>
      </c>
      <c r="AA23" s="590">
        <v>2</v>
      </c>
      <c r="AB23" s="590">
        <v>2</v>
      </c>
      <c r="AC23" s="590">
        <v>2</v>
      </c>
      <c r="AD23" s="590">
        <v>2</v>
      </c>
      <c r="AE23" s="590">
        <v>2</v>
      </c>
      <c r="AF23" s="590">
        <v>2</v>
      </c>
      <c r="AG23" s="590">
        <v>2</v>
      </c>
      <c r="AH23" s="590">
        <v>2</v>
      </c>
      <c r="AI23" s="590">
        <v>2</v>
      </c>
      <c r="AJ23" s="590">
        <v>2</v>
      </c>
      <c r="AK23" s="590">
        <v>2</v>
      </c>
      <c r="AL23" s="590">
        <v>2</v>
      </c>
      <c r="AM23" s="590">
        <v>2</v>
      </c>
      <c r="AN23" s="590">
        <v>2</v>
      </c>
      <c r="AO23" s="590">
        <v>2</v>
      </c>
      <c r="AP23" s="590">
        <v>2</v>
      </c>
      <c r="AQ23" s="590">
        <v>2</v>
      </c>
      <c r="AR23" s="590">
        <v>2</v>
      </c>
      <c r="AS23" s="590">
        <v>2</v>
      </c>
      <c r="AT23" s="627"/>
      <c r="AU23" s="627"/>
      <c r="AV23" s="593"/>
      <c r="AW23" s="593"/>
      <c r="AX23" s="593"/>
      <c r="AY23" s="593"/>
      <c r="AZ23" s="593"/>
      <c r="BA23" s="593"/>
      <c r="BB23" s="593"/>
      <c r="BC23" s="593"/>
      <c r="BD23" s="594"/>
      <c r="BE23" s="575">
        <f t="shared" si="2"/>
        <v>44</v>
      </c>
    </row>
    <row r="24" spans="1:58" ht="46.5" customHeight="1" thickBot="1" x14ac:dyDescent="0.3">
      <c r="A24" s="583" t="s">
        <v>313</v>
      </c>
      <c r="B24" s="591" t="s">
        <v>125</v>
      </c>
      <c r="C24" s="585">
        <f t="shared" si="1"/>
        <v>39</v>
      </c>
      <c r="D24" s="586">
        <f t="shared" si="3"/>
        <v>17</v>
      </c>
      <c r="E24" s="587">
        <v>1</v>
      </c>
      <c r="F24" s="587">
        <v>1</v>
      </c>
      <c r="G24" s="587">
        <v>1</v>
      </c>
      <c r="H24" s="587">
        <v>1</v>
      </c>
      <c r="I24" s="587">
        <v>1</v>
      </c>
      <c r="J24" s="587">
        <v>1</v>
      </c>
      <c r="K24" s="587">
        <v>1</v>
      </c>
      <c r="L24" s="587">
        <v>1</v>
      </c>
      <c r="M24" s="587">
        <v>1</v>
      </c>
      <c r="N24" s="587">
        <v>1</v>
      </c>
      <c r="O24" s="587">
        <v>1</v>
      </c>
      <c r="P24" s="587">
        <v>1</v>
      </c>
      <c r="Q24" s="587">
        <v>1</v>
      </c>
      <c r="R24" s="587">
        <v>1</v>
      </c>
      <c r="S24" s="587">
        <v>1</v>
      </c>
      <c r="T24" s="587">
        <v>1</v>
      </c>
      <c r="U24" s="587">
        <v>1</v>
      </c>
      <c r="V24" s="588"/>
      <c r="W24" s="589"/>
      <c r="X24" s="590">
        <v>1</v>
      </c>
      <c r="Y24" s="590">
        <v>1</v>
      </c>
      <c r="Z24" s="590">
        <v>1</v>
      </c>
      <c r="AA24" s="590">
        <v>1</v>
      </c>
      <c r="AB24" s="590">
        <v>1</v>
      </c>
      <c r="AC24" s="590">
        <v>1</v>
      </c>
      <c r="AD24" s="590">
        <v>1</v>
      </c>
      <c r="AE24" s="590">
        <v>1</v>
      </c>
      <c r="AF24" s="590">
        <v>1</v>
      </c>
      <c r="AG24" s="590">
        <v>1</v>
      </c>
      <c r="AH24" s="590">
        <v>1</v>
      </c>
      <c r="AI24" s="590">
        <v>1</v>
      </c>
      <c r="AJ24" s="590">
        <v>1</v>
      </c>
      <c r="AK24" s="590">
        <v>1</v>
      </c>
      <c r="AL24" s="590">
        <v>1</v>
      </c>
      <c r="AM24" s="590">
        <v>1</v>
      </c>
      <c r="AN24" s="590">
        <v>1</v>
      </c>
      <c r="AO24" s="590">
        <v>1</v>
      </c>
      <c r="AP24" s="590">
        <v>1</v>
      </c>
      <c r="AQ24" s="590">
        <v>1</v>
      </c>
      <c r="AR24" s="590">
        <v>1</v>
      </c>
      <c r="AS24" s="590">
        <v>1</v>
      </c>
      <c r="AT24" s="627"/>
      <c r="AU24" s="627"/>
      <c r="AV24" s="593"/>
      <c r="AW24" s="593"/>
      <c r="AX24" s="593"/>
      <c r="AY24" s="593"/>
      <c r="AZ24" s="593"/>
      <c r="BA24" s="593"/>
      <c r="BB24" s="593"/>
      <c r="BC24" s="593"/>
      <c r="BD24" s="594"/>
      <c r="BE24" s="575">
        <f t="shared" si="2"/>
        <v>22</v>
      </c>
    </row>
    <row r="25" spans="1:58" ht="53.25" customHeight="1" thickBot="1" x14ac:dyDescent="0.3">
      <c r="A25" s="595" t="s">
        <v>302</v>
      </c>
      <c r="B25" s="596"/>
      <c r="C25" s="585">
        <f t="shared" si="1"/>
        <v>0</v>
      </c>
      <c r="D25" s="586">
        <f t="shared" si="3"/>
        <v>0</v>
      </c>
      <c r="E25" s="597" t="s">
        <v>74</v>
      </c>
      <c r="F25" s="577"/>
      <c r="G25" s="577"/>
      <c r="H25" s="577"/>
      <c r="I25" s="577"/>
      <c r="J25" s="577"/>
      <c r="K25" s="577"/>
      <c r="L25" s="577"/>
      <c r="M25" s="577"/>
      <c r="N25" s="577"/>
      <c r="O25" s="577"/>
      <c r="P25" s="577"/>
      <c r="Q25" s="577"/>
      <c r="R25" s="577"/>
      <c r="S25" s="577"/>
      <c r="T25" s="577"/>
      <c r="U25" s="577"/>
      <c r="V25" s="593"/>
      <c r="W25" s="593"/>
      <c r="X25" s="598"/>
      <c r="Y25" s="598"/>
      <c r="Z25" s="577"/>
      <c r="AA25" s="577"/>
      <c r="AB25" s="598"/>
      <c r="AC25" s="598"/>
      <c r="AD25" s="598"/>
      <c r="AE25" s="598"/>
      <c r="AF25" s="598"/>
      <c r="AG25" s="598"/>
      <c r="AH25" s="598"/>
      <c r="AI25" s="598"/>
      <c r="AJ25" s="598"/>
      <c r="AK25" s="598"/>
      <c r="AL25" s="577"/>
      <c r="AM25" s="577"/>
      <c r="AN25" s="577"/>
      <c r="AO25" s="577"/>
      <c r="AP25" s="577"/>
      <c r="AQ25" s="577"/>
      <c r="AR25" s="577"/>
      <c r="AS25" s="577"/>
      <c r="AT25" s="592"/>
      <c r="AU25" s="592"/>
      <c r="AV25" s="593"/>
      <c r="AW25" s="593"/>
      <c r="AX25" s="593"/>
      <c r="AY25" s="593"/>
      <c r="AZ25" s="593"/>
      <c r="BA25" s="593"/>
      <c r="BB25" s="593"/>
      <c r="BC25" s="593"/>
      <c r="BD25" s="594"/>
      <c r="BE25" s="575">
        <f t="shared" si="2"/>
        <v>0</v>
      </c>
    </row>
    <row r="26" spans="1:58" ht="36.75" customHeight="1" thickBot="1" x14ac:dyDescent="0.3">
      <c r="A26" s="599" t="s">
        <v>383</v>
      </c>
      <c r="B26" s="600" t="s">
        <v>314</v>
      </c>
      <c r="C26" s="585">
        <f t="shared" si="1"/>
        <v>78</v>
      </c>
      <c r="D26" s="586">
        <f t="shared" si="3"/>
        <v>34</v>
      </c>
      <c r="E26" s="597">
        <v>2</v>
      </c>
      <c r="F26" s="597">
        <v>2</v>
      </c>
      <c r="G26" s="597">
        <v>2</v>
      </c>
      <c r="H26" s="597">
        <v>2</v>
      </c>
      <c r="I26" s="597">
        <v>2</v>
      </c>
      <c r="J26" s="597">
        <v>2</v>
      </c>
      <c r="K26" s="597">
        <v>2</v>
      </c>
      <c r="L26" s="597">
        <v>2</v>
      </c>
      <c r="M26" s="597">
        <v>2</v>
      </c>
      <c r="N26" s="597">
        <v>2</v>
      </c>
      <c r="O26" s="597">
        <v>2</v>
      </c>
      <c r="P26" s="597">
        <v>2</v>
      </c>
      <c r="Q26" s="597">
        <v>2</v>
      </c>
      <c r="R26" s="597">
        <v>2</v>
      </c>
      <c r="S26" s="597">
        <v>2</v>
      </c>
      <c r="T26" s="597">
        <v>2</v>
      </c>
      <c r="U26" s="597">
        <v>2</v>
      </c>
      <c r="V26" s="593"/>
      <c r="W26" s="593"/>
      <c r="X26" s="598">
        <v>2</v>
      </c>
      <c r="Y26" s="598">
        <v>2</v>
      </c>
      <c r="Z26" s="598">
        <v>2</v>
      </c>
      <c r="AA26" s="598">
        <v>2</v>
      </c>
      <c r="AB26" s="598">
        <v>2</v>
      </c>
      <c r="AC26" s="598">
        <v>2</v>
      </c>
      <c r="AD26" s="598">
        <v>2</v>
      </c>
      <c r="AE26" s="598">
        <v>2</v>
      </c>
      <c r="AF26" s="598">
        <v>2</v>
      </c>
      <c r="AG26" s="598">
        <v>2</v>
      </c>
      <c r="AH26" s="598">
        <v>2</v>
      </c>
      <c r="AI26" s="598">
        <v>2</v>
      </c>
      <c r="AJ26" s="598">
        <v>2</v>
      </c>
      <c r="AK26" s="598">
        <v>2</v>
      </c>
      <c r="AL26" s="598">
        <v>2</v>
      </c>
      <c r="AM26" s="598">
        <v>2</v>
      </c>
      <c r="AN26" s="598">
        <v>2</v>
      </c>
      <c r="AO26" s="598">
        <v>2</v>
      </c>
      <c r="AP26" s="598">
        <v>2</v>
      </c>
      <c r="AQ26" s="598">
        <v>2</v>
      </c>
      <c r="AR26" s="598">
        <v>2</v>
      </c>
      <c r="AS26" s="598">
        <v>2</v>
      </c>
      <c r="AT26" s="592"/>
      <c r="AU26" s="592"/>
      <c r="AV26" s="593"/>
      <c r="AW26" s="593"/>
      <c r="AX26" s="593"/>
      <c r="AY26" s="593"/>
      <c r="AZ26" s="593"/>
      <c r="BA26" s="593"/>
      <c r="BB26" s="593"/>
      <c r="BC26" s="593"/>
      <c r="BD26" s="593"/>
      <c r="BE26" s="575">
        <f t="shared" si="2"/>
        <v>44</v>
      </c>
      <c r="BF26" s="601"/>
    </row>
    <row r="27" spans="1:58" ht="32.25" customHeight="1" thickBot="1" x14ac:dyDescent="0.3">
      <c r="A27" s="583" t="s">
        <v>216</v>
      </c>
      <c r="B27" s="600" t="s">
        <v>384</v>
      </c>
      <c r="C27" s="585">
        <f t="shared" ref="C27" si="10">SUM(E27:BD27)</f>
        <v>78</v>
      </c>
      <c r="D27" s="586">
        <f t="shared" ref="D27" si="11">SUM(E27:U27)</f>
        <v>34</v>
      </c>
      <c r="E27" s="597">
        <v>2</v>
      </c>
      <c r="F27" s="597">
        <v>2</v>
      </c>
      <c r="G27" s="597">
        <v>2</v>
      </c>
      <c r="H27" s="597">
        <v>2</v>
      </c>
      <c r="I27" s="597">
        <v>2</v>
      </c>
      <c r="J27" s="597">
        <v>2</v>
      </c>
      <c r="K27" s="597">
        <v>2</v>
      </c>
      <c r="L27" s="597">
        <v>2</v>
      </c>
      <c r="M27" s="597">
        <v>2</v>
      </c>
      <c r="N27" s="597">
        <v>2</v>
      </c>
      <c r="O27" s="597">
        <v>2</v>
      </c>
      <c r="P27" s="597">
        <v>2</v>
      </c>
      <c r="Q27" s="597">
        <v>2</v>
      </c>
      <c r="R27" s="597">
        <v>2</v>
      </c>
      <c r="S27" s="597">
        <v>2</v>
      </c>
      <c r="T27" s="597">
        <v>2</v>
      </c>
      <c r="U27" s="597">
        <v>2</v>
      </c>
      <c r="V27" s="635"/>
      <c r="W27" s="635"/>
      <c r="X27" s="598">
        <v>2</v>
      </c>
      <c r="Y27" s="598">
        <v>2</v>
      </c>
      <c r="Z27" s="598">
        <v>2</v>
      </c>
      <c r="AA27" s="598">
        <v>2</v>
      </c>
      <c r="AB27" s="598">
        <v>2</v>
      </c>
      <c r="AC27" s="598">
        <v>2</v>
      </c>
      <c r="AD27" s="598">
        <v>2</v>
      </c>
      <c r="AE27" s="598">
        <v>2</v>
      </c>
      <c r="AF27" s="598">
        <v>2</v>
      </c>
      <c r="AG27" s="598">
        <v>2</v>
      </c>
      <c r="AH27" s="598">
        <v>2</v>
      </c>
      <c r="AI27" s="598">
        <v>2</v>
      </c>
      <c r="AJ27" s="598">
        <v>2</v>
      </c>
      <c r="AK27" s="598">
        <v>2</v>
      </c>
      <c r="AL27" s="598">
        <v>2</v>
      </c>
      <c r="AM27" s="598">
        <v>2</v>
      </c>
      <c r="AN27" s="598">
        <v>2</v>
      </c>
      <c r="AO27" s="598">
        <v>2</v>
      </c>
      <c r="AP27" s="598">
        <v>2</v>
      </c>
      <c r="AQ27" s="598">
        <v>2</v>
      </c>
      <c r="AR27" s="598">
        <v>2</v>
      </c>
      <c r="AS27" s="598">
        <v>2</v>
      </c>
      <c r="AT27" s="592"/>
      <c r="AU27" s="592"/>
      <c r="AV27" s="593"/>
      <c r="AW27" s="593"/>
      <c r="AX27" s="593"/>
      <c r="AY27" s="593"/>
      <c r="AZ27" s="593"/>
      <c r="BA27" s="593"/>
      <c r="BB27" s="593"/>
      <c r="BC27" s="593"/>
      <c r="BD27" s="593"/>
      <c r="BE27" s="575">
        <f t="shared" si="2"/>
        <v>44</v>
      </c>
      <c r="BF27" s="601"/>
    </row>
    <row r="28" spans="1:58" ht="35.1" customHeight="1" x14ac:dyDescent="0.4">
      <c r="A28" s="602"/>
      <c r="B28" s="602"/>
      <c r="C28" s="603"/>
      <c r="D28" s="604"/>
      <c r="E28" s="605"/>
      <c r="F28" s="862" t="s">
        <v>286</v>
      </c>
      <c r="G28" s="863"/>
      <c r="H28" s="863"/>
      <c r="I28" s="863"/>
      <c r="J28" s="863"/>
      <c r="K28" s="863"/>
      <c r="L28" s="606"/>
      <c r="M28" s="607"/>
      <c r="N28" s="862" t="s">
        <v>287</v>
      </c>
      <c r="O28" s="863"/>
      <c r="P28" s="863"/>
      <c r="Q28" s="863"/>
      <c r="R28" s="863"/>
      <c r="S28" s="608" t="s">
        <v>288</v>
      </c>
      <c r="T28" s="609" t="s">
        <v>289</v>
      </c>
      <c r="U28" s="609"/>
      <c r="V28" s="609"/>
      <c r="W28" s="609"/>
      <c r="X28" s="610"/>
      <c r="Y28" s="610"/>
      <c r="Z28" s="609"/>
      <c r="AA28" s="609"/>
      <c r="AB28" s="611"/>
      <c r="AC28" s="611"/>
      <c r="AD28" s="612"/>
      <c r="AE28" s="612"/>
      <c r="AF28" s="612"/>
      <c r="AG28" s="612"/>
      <c r="AH28" s="612"/>
      <c r="AI28" s="612"/>
      <c r="AJ28" s="612"/>
      <c r="AK28" s="612"/>
      <c r="AL28" s="606"/>
      <c r="AM28" s="606"/>
      <c r="AN28" s="606"/>
      <c r="AO28" s="606"/>
      <c r="AP28" s="606"/>
      <c r="AQ28" s="606"/>
      <c r="AR28" s="606"/>
      <c r="AS28" s="606"/>
      <c r="AT28" s="613"/>
      <c r="AU28" s="613"/>
      <c r="AV28" s="613"/>
      <c r="AW28" s="613"/>
      <c r="AX28" s="613"/>
      <c r="AY28" s="613"/>
      <c r="AZ28" s="613"/>
      <c r="BA28" s="613"/>
      <c r="BB28" s="613"/>
      <c r="BC28" s="613"/>
      <c r="BD28" s="613"/>
      <c r="BE28" s="602"/>
      <c r="BF28" s="601"/>
    </row>
    <row r="29" spans="1:58" ht="35.1" customHeight="1" x14ac:dyDescent="0.25">
      <c r="A29" s="602"/>
      <c r="B29" s="602"/>
      <c r="C29" s="603"/>
      <c r="D29" s="604"/>
      <c r="AE29" s="612"/>
      <c r="AF29" s="612"/>
      <c r="AG29" s="612"/>
      <c r="AH29" s="612"/>
      <c r="AI29" s="612"/>
      <c r="AJ29" s="612"/>
      <c r="AK29" s="612"/>
      <c r="AL29" s="606"/>
      <c r="AM29" s="606"/>
      <c r="AN29" s="606"/>
      <c r="AO29" s="606"/>
      <c r="AP29" s="606"/>
      <c r="AQ29" s="606"/>
      <c r="AR29" s="606"/>
      <c r="AS29" s="606"/>
      <c r="AT29" s="613"/>
      <c r="AU29" s="613"/>
      <c r="AV29" s="613"/>
      <c r="AW29" s="613"/>
      <c r="AX29" s="613"/>
      <c r="AY29" s="613"/>
      <c r="AZ29" s="613"/>
      <c r="BA29" s="613"/>
      <c r="BB29" s="613"/>
      <c r="BC29" s="613"/>
      <c r="BD29" s="613"/>
      <c r="BE29" s="602"/>
      <c r="BF29" s="601"/>
    </row>
    <row r="30" spans="1:58" ht="35.1" customHeight="1" x14ac:dyDescent="0.25">
      <c r="A30" s="602"/>
      <c r="B30" s="602"/>
      <c r="C30" s="603"/>
      <c r="D30" s="604"/>
      <c r="E30" s="606"/>
      <c r="F30" s="606"/>
      <c r="G30" s="606"/>
      <c r="H30" s="606"/>
      <c r="I30" s="606"/>
      <c r="J30" s="606"/>
      <c r="K30" s="606"/>
      <c r="L30" s="606"/>
      <c r="M30" s="606"/>
      <c r="N30" s="606"/>
      <c r="O30" s="606"/>
      <c r="P30" s="606"/>
      <c r="Q30" s="606"/>
      <c r="R30" s="606"/>
      <c r="S30" s="606"/>
      <c r="T30" s="606"/>
      <c r="U30" s="606"/>
      <c r="V30" s="606"/>
      <c r="W30" s="606"/>
      <c r="X30" s="612"/>
      <c r="Y30" s="612"/>
      <c r="Z30" s="606"/>
      <c r="AA30" s="606"/>
      <c r="AB30" s="612"/>
      <c r="AC30" s="612"/>
      <c r="AD30" s="612"/>
      <c r="AE30" s="612"/>
      <c r="AF30" s="612"/>
      <c r="AG30" s="612"/>
      <c r="AH30" s="612"/>
      <c r="AI30" s="612"/>
      <c r="AJ30" s="612"/>
      <c r="AK30" s="612"/>
      <c r="AL30" s="606"/>
      <c r="AM30" s="606"/>
      <c r="AN30" s="606"/>
      <c r="AO30" s="606"/>
      <c r="AP30" s="606"/>
      <c r="AQ30" s="606"/>
      <c r="AR30" s="606"/>
      <c r="AS30" s="606"/>
      <c r="AT30" s="613"/>
      <c r="AU30" s="613"/>
      <c r="AV30" s="613"/>
      <c r="AW30" s="613"/>
      <c r="AX30" s="613"/>
      <c r="AY30" s="613"/>
      <c r="AZ30" s="613"/>
      <c r="BA30" s="613"/>
      <c r="BB30" s="613"/>
      <c r="BC30" s="613"/>
      <c r="BD30" s="613"/>
      <c r="BE30" s="614"/>
      <c r="BF30" s="601"/>
    </row>
    <row r="31" spans="1:58" ht="35.1" customHeight="1" x14ac:dyDescent="0.25">
      <c r="A31" s="602"/>
      <c r="B31" s="602"/>
      <c r="C31" s="603"/>
      <c r="D31" s="604"/>
      <c r="E31" s="606"/>
      <c r="F31" s="606"/>
      <c r="G31" s="606"/>
      <c r="H31" s="606"/>
      <c r="I31" s="606"/>
      <c r="J31" s="606"/>
      <c r="K31" s="606"/>
      <c r="L31" s="606"/>
      <c r="M31" s="606"/>
      <c r="N31" s="606"/>
      <c r="O31" s="606"/>
      <c r="P31" s="606"/>
      <c r="Q31" s="606"/>
      <c r="R31" s="606"/>
      <c r="S31" s="606"/>
      <c r="T31" s="606"/>
      <c r="U31" s="606"/>
      <c r="V31" s="606"/>
      <c r="W31" s="606"/>
      <c r="X31" s="612"/>
      <c r="Y31" s="612"/>
      <c r="Z31" s="606"/>
      <c r="AA31" s="606"/>
      <c r="AB31" s="612"/>
      <c r="AC31" s="612"/>
      <c r="AD31" s="612"/>
      <c r="AE31" s="612"/>
      <c r="AF31" s="612"/>
      <c r="AG31" s="612"/>
      <c r="AH31" s="612"/>
      <c r="AI31" s="612"/>
      <c r="AJ31" s="612"/>
      <c r="AK31" s="612"/>
      <c r="AL31" s="606"/>
      <c r="AM31" s="606"/>
      <c r="AN31" s="606"/>
      <c r="AO31" s="606"/>
      <c r="AP31" s="606"/>
      <c r="AQ31" s="606"/>
      <c r="AR31" s="606"/>
      <c r="AS31" s="606"/>
      <c r="AT31" s="613"/>
      <c r="AU31" s="613"/>
      <c r="AV31" s="613"/>
      <c r="AW31" s="613"/>
      <c r="AX31" s="613"/>
      <c r="AY31" s="613"/>
      <c r="AZ31" s="613"/>
      <c r="BA31" s="613"/>
      <c r="BB31" s="613"/>
      <c r="BC31" s="613"/>
      <c r="BD31" s="613"/>
      <c r="BE31" s="614"/>
      <c r="BF31" s="601"/>
    </row>
    <row r="32" spans="1:58" ht="35.1" customHeight="1" x14ac:dyDescent="0.25">
      <c r="A32" s="602"/>
      <c r="B32" s="602"/>
      <c r="C32" s="603"/>
      <c r="D32" s="604"/>
      <c r="L32" s="606"/>
      <c r="M32" s="606"/>
      <c r="N32" s="606"/>
      <c r="O32" s="606"/>
      <c r="P32" s="606"/>
      <c r="W32" s="606"/>
      <c r="X32" s="612"/>
      <c r="Y32" s="612"/>
      <c r="Z32" s="606"/>
      <c r="AA32" s="606"/>
      <c r="AB32" s="612"/>
      <c r="AC32" s="612"/>
      <c r="AD32" s="612"/>
      <c r="AE32" s="612"/>
      <c r="AF32" s="612"/>
      <c r="AG32" s="612"/>
      <c r="AH32" s="612"/>
      <c r="AI32" s="612"/>
      <c r="AJ32" s="612"/>
      <c r="AK32" s="612"/>
      <c r="AL32" s="606"/>
      <c r="AM32" s="606"/>
      <c r="AN32" s="606"/>
      <c r="AO32" s="606"/>
      <c r="AP32" s="606"/>
      <c r="AQ32" s="606"/>
      <c r="AR32" s="606"/>
      <c r="AS32" s="606"/>
      <c r="AT32" s="613"/>
      <c r="AU32" s="613"/>
      <c r="AV32" s="613"/>
      <c r="AW32" s="613"/>
      <c r="AX32" s="613"/>
      <c r="AY32" s="613"/>
      <c r="AZ32" s="613"/>
      <c r="BA32" s="613"/>
      <c r="BB32" s="613"/>
      <c r="BC32" s="613"/>
      <c r="BD32" s="613"/>
      <c r="BE32" s="614"/>
      <c r="BF32" s="601"/>
    </row>
    <row r="33" spans="1:58" ht="35.1" customHeight="1" x14ac:dyDescent="0.25">
      <c r="A33" s="602"/>
      <c r="B33" s="602"/>
      <c r="C33" s="603"/>
      <c r="D33" s="604"/>
      <c r="E33" s="606"/>
      <c r="F33" s="606"/>
      <c r="G33" s="606"/>
      <c r="H33" s="606"/>
      <c r="I33" s="606"/>
      <c r="J33" s="606"/>
      <c r="K33" s="606"/>
      <c r="L33" s="606"/>
      <c r="M33" s="606"/>
      <c r="N33" s="606"/>
      <c r="O33" s="606"/>
      <c r="P33" s="606"/>
      <c r="Q33" s="606"/>
      <c r="R33" s="606"/>
      <c r="S33" s="606"/>
      <c r="T33" s="606"/>
      <c r="U33" s="606"/>
      <c r="V33" s="606"/>
      <c r="W33" s="606"/>
      <c r="X33" s="612"/>
      <c r="Y33" s="612"/>
      <c r="Z33" s="606"/>
      <c r="AA33" s="606"/>
      <c r="AB33" s="612"/>
      <c r="AC33" s="612"/>
      <c r="AD33" s="612"/>
      <c r="AE33" s="612"/>
      <c r="AF33" s="612"/>
      <c r="AG33" s="612"/>
      <c r="AH33" s="612"/>
      <c r="AI33" s="612"/>
      <c r="AJ33" s="612"/>
      <c r="AK33" s="612"/>
      <c r="AL33" s="606"/>
      <c r="AM33" s="606"/>
      <c r="AN33" s="606"/>
      <c r="AO33" s="606"/>
      <c r="AP33" s="606"/>
      <c r="AQ33" s="606"/>
      <c r="AR33" s="606"/>
      <c r="AS33" s="606"/>
      <c r="AT33" s="613"/>
      <c r="AU33" s="613"/>
      <c r="AV33" s="613"/>
      <c r="AW33" s="613"/>
      <c r="AX33" s="613"/>
      <c r="AY33" s="613"/>
      <c r="AZ33" s="613"/>
      <c r="BA33" s="613"/>
      <c r="BB33" s="613"/>
      <c r="BC33" s="613"/>
      <c r="BD33" s="613"/>
      <c r="BE33" s="614"/>
      <c r="BF33" s="601"/>
    </row>
    <row r="34" spans="1:58" ht="35.1" customHeight="1" x14ac:dyDescent="0.25">
      <c r="A34" s="602"/>
      <c r="B34" s="602"/>
      <c r="C34" s="603"/>
      <c r="D34" s="604"/>
      <c r="E34" s="606"/>
      <c r="F34" s="606"/>
      <c r="G34" s="606"/>
      <c r="H34" s="606"/>
      <c r="I34" s="606"/>
      <c r="J34" s="606"/>
      <c r="K34" s="606"/>
      <c r="L34" s="606"/>
      <c r="M34" s="606"/>
      <c r="N34" s="606"/>
      <c r="O34" s="606"/>
      <c r="P34" s="606"/>
      <c r="Q34" s="606"/>
      <c r="R34" s="606"/>
      <c r="S34" s="606"/>
      <c r="T34" s="606"/>
      <c r="U34" s="606"/>
      <c r="V34" s="606"/>
      <c r="W34" s="606"/>
      <c r="X34" s="612"/>
      <c r="Y34" s="612"/>
      <c r="Z34" s="606"/>
      <c r="AA34" s="606"/>
      <c r="AB34" s="612"/>
      <c r="AC34" s="612"/>
      <c r="AD34" s="612"/>
      <c r="AE34" s="612"/>
      <c r="AF34" s="612"/>
      <c r="AG34" s="612"/>
      <c r="AH34" s="612"/>
      <c r="AI34" s="612"/>
      <c r="AJ34" s="612"/>
      <c r="AK34" s="612"/>
      <c r="AL34" s="606"/>
      <c r="AM34" s="606"/>
      <c r="AN34" s="606"/>
      <c r="AO34" s="606"/>
      <c r="AP34" s="606"/>
      <c r="AQ34" s="606"/>
      <c r="AR34" s="606"/>
      <c r="AS34" s="606"/>
      <c r="AT34" s="613"/>
      <c r="AU34" s="613"/>
      <c r="AV34" s="613"/>
      <c r="AW34" s="613"/>
      <c r="AX34" s="613"/>
      <c r="AY34" s="613"/>
      <c r="AZ34" s="613"/>
      <c r="BA34" s="613"/>
      <c r="BB34" s="613"/>
      <c r="BC34" s="613"/>
      <c r="BD34" s="613"/>
      <c r="BE34" s="614"/>
      <c r="BF34" s="601"/>
    </row>
    <row r="35" spans="1:58" ht="35.1" customHeight="1" x14ac:dyDescent="0.25">
      <c r="A35" s="602"/>
      <c r="B35" s="602"/>
      <c r="C35" s="603"/>
      <c r="D35" s="604"/>
      <c r="E35" s="606"/>
      <c r="F35" s="606"/>
      <c r="G35" s="606"/>
      <c r="H35" s="606"/>
      <c r="I35" s="606"/>
      <c r="J35" s="606"/>
      <c r="K35" s="606"/>
      <c r="L35" s="606"/>
      <c r="M35" s="606"/>
      <c r="N35" s="606"/>
      <c r="O35" s="606"/>
      <c r="P35" s="606"/>
      <c r="Q35" s="606"/>
      <c r="R35" s="606"/>
      <c r="S35" s="606"/>
      <c r="T35" s="606"/>
      <c r="U35" s="606"/>
      <c r="V35" s="606"/>
      <c r="W35" s="606"/>
      <c r="X35" s="612"/>
      <c r="Y35" s="612"/>
      <c r="Z35" s="606"/>
      <c r="AA35" s="606"/>
      <c r="AB35" s="612"/>
      <c r="AC35" s="612"/>
      <c r="AD35" s="612"/>
      <c r="AE35" s="612"/>
      <c r="AF35" s="612"/>
      <c r="AG35" s="612"/>
      <c r="AH35" s="612"/>
      <c r="AI35" s="612"/>
      <c r="AJ35" s="612"/>
      <c r="AK35" s="612"/>
      <c r="AL35" s="606"/>
      <c r="AM35" s="606"/>
      <c r="AN35" s="606"/>
      <c r="AO35" s="606"/>
      <c r="AP35" s="606"/>
      <c r="AQ35" s="606"/>
      <c r="AR35" s="606"/>
      <c r="AS35" s="606"/>
      <c r="AT35" s="613"/>
      <c r="AU35" s="613"/>
      <c r="AV35" s="613"/>
      <c r="AW35" s="613"/>
      <c r="AX35" s="613"/>
      <c r="AY35" s="613"/>
      <c r="AZ35" s="613"/>
      <c r="BA35" s="613"/>
      <c r="BB35" s="613"/>
      <c r="BC35" s="613"/>
      <c r="BD35" s="613"/>
      <c r="BE35" s="614"/>
      <c r="BF35" s="601"/>
    </row>
    <row r="36" spans="1:58" ht="35.1" customHeight="1" x14ac:dyDescent="0.25">
      <c r="A36" s="602"/>
      <c r="B36" s="602"/>
      <c r="C36" s="603"/>
      <c r="D36" s="604"/>
      <c r="E36" s="606"/>
      <c r="F36" s="606"/>
      <c r="G36" s="606"/>
      <c r="H36" s="606"/>
      <c r="I36" s="606"/>
      <c r="J36" s="606"/>
      <c r="K36" s="606"/>
      <c r="L36" s="606"/>
      <c r="M36" s="606"/>
      <c r="N36" s="606"/>
      <c r="O36" s="606"/>
      <c r="P36" s="606"/>
      <c r="Q36" s="606"/>
      <c r="R36" s="606"/>
      <c r="S36" s="606"/>
      <c r="T36" s="606"/>
      <c r="U36" s="606"/>
      <c r="V36" s="606"/>
      <c r="W36" s="606"/>
      <c r="X36" s="612"/>
      <c r="Y36" s="612"/>
      <c r="Z36" s="606"/>
      <c r="AA36" s="606"/>
      <c r="AB36" s="612"/>
      <c r="AC36" s="612"/>
      <c r="AD36" s="612"/>
      <c r="AE36" s="612"/>
      <c r="AF36" s="612"/>
      <c r="AG36" s="612"/>
      <c r="AH36" s="612"/>
      <c r="AI36" s="612"/>
      <c r="AJ36" s="612"/>
      <c r="AK36" s="612"/>
      <c r="AL36" s="606"/>
      <c r="AM36" s="606"/>
      <c r="AN36" s="606"/>
      <c r="AO36" s="606"/>
      <c r="AP36" s="606"/>
      <c r="AQ36" s="606"/>
      <c r="AR36" s="606"/>
      <c r="AS36" s="606"/>
      <c r="AT36" s="613"/>
      <c r="AU36" s="613"/>
      <c r="AV36" s="613"/>
      <c r="AW36" s="613"/>
      <c r="AX36" s="613"/>
      <c r="AY36" s="613"/>
      <c r="AZ36" s="613"/>
      <c r="BA36" s="613"/>
      <c r="BB36" s="613"/>
      <c r="BC36" s="613"/>
      <c r="BD36" s="613"/>
      <c r="BE36" s="614"/>
      <c r="BF36" s="601"/>
    </row>
    <row r="37" spans="1:58" ht="35.1" customHeight="1" x14ac:dyDescent="0.25">
      <c r="A37" s="602"/>
      <c r="B37" s="602"/>
      <c r="C37" s="603"/>
      <c r="D37" s="604"/>
      <c r="E37" s="606"/>
      <c r="F37" s="606"/>
      <c r="G37" s="606"/>
      <c r="H37" s="606"/>
      <c r="I37" s="606"/>
      <c r="J37" s="606"/>
      <c r="K37" s="606"/>
      <c r="L37" s="606"/>
      <c r="M37" s="606"/>
      <c r="N37" s="606"/>
      <c r="O37" s="606"/>
      <c r="P37" s="606"/>
      <c r="Q37" s="606"/>
      <c r="R37" s="606"/>
      <c r="S37" s="606"/>
      <c r="T37" s="606"/>
      <c r="U37" s="606"/>
      <c r="V37" s="606"/>
      <c r="W37" s="606"/>
      <c r="X37" s="612"/>
      <c r="Y37" s="612"/>
      <c r="Z37" s="606"/>
      <c r="AA37" s="606"/>
      <c r="AB37" s="612"/>
      <c r="AC37" s="612"/>
      <c r="AD37" s="612"/>
      <c r="AE37" s="612"/>
      <c r="AF37" s="612"/>
      <c r="AG37" s="612"/>
      <c r="AH37" s="612"/>
      <c r="AI37" s="612"/>
      <c r="AJ37" s="612"/>
      <c r="AK37" s="612"/>
      <c r="AL37" s="606"/>
      <c r="AM37" s="606"/>
      <c r="AN37" s="606"/>
      <c r="AO37" s="606"/>
      <c r="AP37" s="606"/>
      <c r="AQ37" s="606"/>
      <c r="AR37" s="606"/>
      <c r="AS37" s="606"/>
      <c r="AT37" s="613"/>
      <c r="AU37" s="613"/>
      <c r="AV37" s="613"/>
      <c r="AW37" s="613"/>
      <c r="AX37" s="613"/>
      <c r="AY37" s="613"/>
      <c r="AZ37" s="613"/>
      <c r="BA37" s="613"/>
      <c r="BB37" s="613"/>
      <c r="BC37" s="613"/>
      <c r="BD37" s="613"/>
      <c r="BE37" s="614"/>
      <c r="BF37" s="601"/>
    </row>
    <row r="38" spans="1:58" ht="35.1" customHeight="1" x14ac:dyDescent="0.25">
      <c r="A38" s="602"/>
      <c r="B38" s="602"/>
      <c r="C38" s="603"/>
      <c r="D38" s="604"/>
      <c r="E38" s="606"/>
      <c r="F38" s="606"/>
      <c r="G38" s="606"/>
      <c r="H38" s="606"/>
      <c r="I38" s="606"/>
      <c r="J38" s="606"/>
      <c r="K38" s="606"/>
      <c r="L38" s="606"/>
      <c r="M38" s="606"/>
      <c r="N38" s="606"/>
      <c r="O38" s="606"/>
      <c r="P38" s="606"/>
      <c r="Q38" s="606"/>
      <c r="R38" s="606"/>
      <c r="S38" s="606"/>
      <c r="T38" s="606"/>
      <c r="U38" s="606"/>
      <c r="V38" s="606"/>
      <c r="W38" s="606"/>
      <c r="X38" s="612"/>
      <c r="Y38" s="612"/>
      <c r="Z38" s="606"/>
      <c r="AA38" s="606"/>
      <c r="AB38" s="612"/>
      <c r="AC38" s="612"/>
      <c r="AD38" s="612"/>
      <c r="AE38" s="612"/>
      <c r="AF38" s="612"/>
      <c r="AG38" s="612"/>
      <c r="AH38" s="612"/>
      <c r="AI38" s="612"/>
      <c r="AJ38" s="612"/>
      <c r="AK38" s="612"/>
      <c r="AL38" s="606"/>
      <c r="AM38" s="606"/>
      <c r="AN38" s="606"/>
      <c r="AO38" s="606"/>
      <c r="AP38" s="606"/>
      <c r="AQ38" s="606"/>
      <c r="AR38" s="606"/>
      <c r="AS38" s="606"/>
      <c r="AT38" s="613"/>
      <c r="AU38" s="613"/>
      <c r="AV38" s="613"/>
      <c r="AW38" s="613"/>
      <c r="AX38" s="613"/>
      <c r="AY38" s="613"/>
      <c r="AZ38" s="613"/>
      <c r="BA38" s="613"/>
      <c r="BB38" s="613"/>
      <c r="BC38" s="613"/>
      <c r="BD38" s="613"/>
      <c r="BE38" s="614"/>
      <c r="BF38" s="601"/>
    </row>
    <row r="39" spans="1:58" ht="35.1" customHeight="1" x14ac:dyDescent="0.25">
      <c r="A39" s="602"/>
      <c r="B39" s="602"/>
      <c r="C39" s="603"/>
      <c r="D39" s="604"/>
      <c r="E39" s="606"/>
      <c r="F39" s="606"/>
      <c r="G39" s="606"/>
      <c r="H39" s="606"/>
      <c r="I39" s="606"/>
      <c r="J39" s="606"/>
      <c r="K39" s="606"/>
      <c r="L39" s="606"/>
      <c r="M39" s="606"/>
      <c r="N39" s="606"/>
      <c r="O39" s="606"/>
      <c r="P39" s="606"/>
      <c r="Q39" s="606"/>
      <c r="R39" s="606"/>
      <c r="S39" s="606"/>
      <c r="T39" s="606"/>
      <c r="U39" s="606"/>
      <c r="V39" s="606"/>
      <c r="W39" s="606"/>
      <c r="X39" s="612"/>
      <c r="Y39" s="612"/>
      <c r="Z39" s="606"/>
      <c r="AA39" s="606"/>
      <c r="AB39" s="612"/>
      <c r="AC39" s="612"/>
      <c r="AD39" s="612"/>
      <c r="AE39" s="612"/>
      <c r="AF39" s="612"/>
      <c r="AG39" s="612"/>
      <c r="AH39" s="612"/>
      <c r="AI39" s="612"/>
      <c r="AJ39" s="612"/>
      <c r="AK39" s="612"/>
      <c r="AL39" s="606"/>
      <c r="AM39" s="606"/>
      <c r="AN39" s="606"/>
      <c r="AO39" s="606"/>
      <c r="AP39" s="606"/>
      <c r="AQ39" s="606"/>
      <c r="AR39" s="606"/>
      <c r="AS39" s="606"/>
      <c r="AT39" s="613"/>
      <c r="AU39" s="613"/>
      <c r="AV39" s="613"/>
      <c r="AW39" s="613"/>
      <c r="AX39" s="613"/>
      <c r="AY39" s="613"/>
      <c r="AZ39" s="613"/>
      <c r="BA39" s="613"/>
      <c r="BB39" s="613"/>
      <c r="BC39" s="613"/>
      <c r="BD39" s="613"/>
      <c r="BE39" s="614"/>
      <c r="BF39" s="601"/>
    </row>
    <row r="40" spans="1:58" ht="35.1" customHeight="1" x14ac:dyDescent="0.25">
      <c r="A40" s="602"/>
      <c r="B40" s="602"/>
      <c r="C40" s="603"/>
      <c r="D40" s="604"/>
      <c r="E40" s="606"/>
      <c r="F40" s="606"/>
      <c r="G40" s="606"/>
      <c r="H40" s="606"/>
      <c r="I40" s="606"/>
      <c r="J40" s="606"/>
      <c r="K40" s="606"/>
      <c r="L40" s="606"/>
      <c r="M40" s="606"/>
      <c r="N40" s="606"/>
      <c r="O40" s="606"/>
      <c r="P40" s="606"/>
      <c r="Q40" s="606"/>
      <c r="R40" s="606"/>
      <c r="S40" s="606"/>
      <c r="T40" s="606"/>
      <c r="U40" s="606"/>
      <c r="V40" s="606"/>
      <c r="W40" s="606"/>
      <c r="X40" s="612"/>
      <c r="Y40" s="612"/>
      <c r="Z40" s="606"/>
      <c r="AA40" s="606"/>
      <c r="AB40" s="612"/>
      <c r="AC40" s="612"/>
      <c r="AD40" s="612"/>
      <c r="AE40" s="612"/>
      <c r="AF40" s="612"/>
      <c r="AG40" s="612"/>
      <c r="AH40" s="612"/>
      <c r="AI40" s="612"/>
      <c r="AJ40" s="612"/>
      <c r="AK40" s="612"/>
      <c r="AL40" s="606"/>
      <c r="AM40" s="606"/>
      <c r="AN40" s="606"/>
      <c r="AO40" s="606"/>
      <c r="AP40" s="606"/>
      <c r="AQ40" s="606"/>
      <c r="AR40" s="606"/>
      <c r="AS40" s="606"/>
      <c r="AT40" s="613"/>
      <c r="AU40" s="613"/>
      <c r="AV40" s="613"/>
      <c r="AW40" s="613"/>
      <c r="AX40" s="613"/>
      <c r="AY40" s="613"/>
      <c r="AZ40" s="613"/>
      <c r="BA40" s="613"/>
      <c r="BB40" s="613"/>
      <c r="BC40" s="613"/>
      <c r="BD40" s="613"/>
      <c r="BE40" s="614"/>
      <c r="BF40" s="601"/>
    </row>
    <row r="41" spans="1:58" ht="35.1" customHeight="1" x14ac:dyDescent="0.25">
      <c r="A41" s="602"/>
      <c r="B41" s="602"/>
      <c r="C41" s="603"/>
      <c r="D41" s="604"/>
      <c r="E41" s="606"/>
      <c r="F41" s="606"/>
      <c r="G41" s="606"/>
      <c r="H41" s="606"/>
      <c r="I41" s="606"/>
      <c r="J41" s="606"/>
      <c r="K41" s="606"/>
      <c r="L41" s="606"/>
      <c r="M41" s="606"/>
      <c r="N41" s="606"/>
      <c r="O41" s="606"/>
      <c r="P41" s="606"/>
      <c r="Q41" s="606"/>
      <c r="R41" s="606"/>
      <c r="S41" s="606"/>
      <c r="T41" s="606"/>
      <c r="U41" s="606"/>
      <c r="V41" s="606"/>
      <c r="W41" s="606"/>
      <c r="X41" s="612"/>
      <c r="Y41" s="612"/>
      <c r="Z41" s="606"/>
      <c r="AA41" s="606"/>
      <c r="AB41" s="612"/>
      <c r="AC41" s="612"/>
      <c r="AD41" s="612"/>
      <c r="AE41" s="612"/>
      <c r="AF41" s="612"/>
      <c r="AG41" s="612"/>
      <c r="AH41" s="612"/>
      <c r="AI41" s="612"/>
      <c r="AJ41" s="612"/>
      <c r="AK41" s="612"/>
      <c r="AL41" s="606"/>
      <c r="AM41" s="606"/>
      <c r="AN41" s="606"/>
      <c r="AO41" s="606"/>
      <c r="AP41" s="606"/>
      <c r="AQ41" s="606"/>
      <c r="AR41" s="606"/>
      <c r="AS41" s="606"/>
      <c r="AT41" s="613"/>
      <c r="AU41" s="613"/>
      <c r="AV41" s="613"/>
      <c r="AW41" s="613"/>
      <c r="AX41" s="613"/>
      <c r="AY41" s="613"/>
      <c r="AZ41" s="613"/>
      <c r="BA41" s="613"/>
      <c r="BB41" s="613"/>
      <c r="BC41" s="613"/>
      <c r="BD41" s="613"/>
      <c r="BE41" s="614"/>
      <c r="BF41" s="601"/>
    </row>
    <row r="42" spans="1:58" ht="35.1" customHeight="1" x14ac:dyDescent="0.25">
      <c r="A42" s="615"/>
      <c r="B42" s="615"/>
      <c r="C42" s="616"/>
      <c r="D42" s="617"/>
      <c r="E42" s="612"/>
      <c r="F42" s="612"/>
      <c r="G42" s="612"/>
      <c r="H42" s="612"/>
      <c r="I42" s="612"/>
      <c r="J42" s="612"/>
      <c r="K42" s="612"/>
      <c r="L42" s="612"/>
      <c r="M42" s="612"/>
      <c r="N42" s="612"/>
      <c r="O42" s="612"/>
      <c r="P42" s="612"/>
      <c r="Q42" s="612"/>
      <c r="R42" s="612"/>
      <c r="S42" s="612"/>
      <c r="T42" s="612"/>
      <c r="U42" s="612"/>
      <c r="V42" s="612"/>
      <c r="W42" s="612"/>
      <c r="X42" s="612"/>
      <c r="Y42" s="612"/>
      <c r="Z42" s="612"/>
      <c r="AA42" s="612"/>
      <c r="AB42" s="612"/>
      <c r="AC42" s="612"/>
      <c r="AD42" s="612"/>
      <c r="AE42" s="612"/>
      <c r="AF42" s="612"/>
      <c r="AG42" s="612"/>
      <c r="AH42" s="612"/>
      <c r="AI42" s="612"/>
      <c r="AJ42" s="612"/>
      <c r="AK42" s="612"/>
      <c r="AL42" s="612"/>
      <c r="AM42" s="612"/>
      <c r="AN42" s="612"/>
      <c r="AO42" s="612"/>
      <c r="AP42" s="612"/>
      <c r="AQ42" s="612"/>
      <c r="AR42" s="612"/>
      <c r="AS42" s="612"/>
      <c r="AT42" s="613"/>
      <c r="AU42" s="613"/>
      <c r="AV42" s="613"/>
      <c r="AW42" s="613"/>
      <c r="AX42" s="613"/>
      <c r="AY42" s="613"/>
      <c r="AZ42" s="613"/>
      <c r="BA42" s="613"/>
      <c r="BB42" s="613"/>
      <c r="BC42" s="613"/>
      <c r="BD42" s="613"/>
      <c r="BE42" s="614"/>
      <c r="BF42" s="601"/>
    </row>
    <row r="43" spans="1:58" ht="35.1" customHeight="1" x14ac:dyDescent="0.25">
      <c r="A43" s="618"/>
      <c r="B43" s="618"/>
      <c r="C43" s="616"/>
      <c r="D43" s="617"/>
      <c r="E43" s="612"/>
      <c r="F43" s="612"/>
      <c r="G43" s="612"/>
      <c r="H43" s="612"/>
      <c r="I43" s="612"/>
      <c r="J43" s="612"/>
      <c r="K43" s="612"/>
      <c r="L43" s="612"/>
      <c r="M43" s="612"/>
      <c r="N43" s="612"/>
      <c r="O43" s="612"/>
      <c r="P43" s="612"/>
      <c r="Q43" s="612"/>
      <c r="R43" s="612"/>
      <c r="S43" s="612"/>
      <c r="T43" s="612"/>
      <c r="U43" s="612"/>
      <c r="V43" s="612"/>
      <c r="W43" s="612"/>
      <c r="X43" s="612"/>
      <c r="Y43" s="612"/>
      <c r="Z43" s="612"/>
      <c r="AA43" s="612"/>
      <c r="AB43" s="612"/>
      <c r="AC43" s="612"/>
      <c r="AD43" s="612"/>
      <c r="AE43" s="612"/>
      <c r="AF43" s="612"/>
      <c r="AG43" s="612"/>
      <c r="AH43" s="612"/>
      <c r="AI43" s="612"/>
      <c r="AJ43" s="612"/>
      <c r="AK43" s="612"/>
      <c r="AL43" s="612"/>
      <c r="AM43" s="612"/>
      <c r="AN43" s="612"/>
      <c r="AO43" s="612"/>
      <c r="AP43" s="612"/>
      <c r="AQ43" s="612"/>
      <c r="AR43" s="612"/>
      <c r="AS43" s="612"/>
      <c r="AT43" s="613"/>
      <c r="AU43" s="613"/>
      <c r="AV43" s="613"/>
      <c r="AW43" s="613"/>
      <c r="AX43" s="613"/>
      <c r="AY43" s="613"/>
      <c r="AZ43" s="613"/>
      <c r="BA43" s="613"/>
      <c r="BB43" s="613"/>
      <c r="BC43" s="613"/>
      <c r="BD43" s="613"/>
      <c r="BE43" s="614"/>
      <c r="BF43" s="601"/>
    </row>
    <row r="44" spans="1:58" ht="35.1" customHeight="1" x14ac:dyDescent="0.25">
      <c r="A44" s="618"/>
      <c r="B44" s="618"/>
      <c r="C44" s="616"/>
      <c r="D44" s="617"/>
      <c r="E44" s="612"/>
      <c r="F44" s="612"/>
      <c r="G44" s="612"/>
      <c r="H44" s="612"/>
      <c r="I44" s="612"/>
      <c r="J44" s="612"/>
      <c r="K44" s="612"/>
      <c r="L44" s="612"/>
      <c r="M44" s="612"/>
      <c r="N44" s="612"/>
      <c r="O44" s="612"/>
      <c r="P44" s="612"/>
      <c r="Q44" s="612"/>
      <c r="R44" s="612"/>
      <c r="S44" s="612"/>
      <c r="T44" s="612"/>
      <c r="U44" s="612"/>
      <c r="V44" s="612"/>
      <c r="W44" s="612"/>
      <c r="X44" s="612"/>
      <c r="Y44" s="612"/>
      <c r="Z44" s="612"/>
      <c r="AA44" s="612"/>
      <c r="AB44" s="612"/>
      <c r="AC44" s="612"/>
      <c r="AD44" s="612"/>
      <c r="AE44" s="612"/>
      <c r="AF44" s="612"/>
      <c r="AG44" s="612"/>
      <c r="AH44" s="612"/>
      <c r="AI44" s="612"/>
      <c r="AJ44" s="612"/>
      <c r="AK44" s="612"/>
      <c r="AL44" s="612"/>
      <c r="AM44" s="612"/>
      <c r="AN44" s="612"/>
      <c r="AO44" s="612"/>
      <c r="AP44" s="612"/>
      <c r="AQ44" s="612"/>
      <c r="AR44" s="612"/>
      <c r="AS44" s="612"/>
      <c r="AT44" s="613"/>
      <c r="AU44" s="613"/>
      <c r="AV44" s="613"/>
      <c r="AW44" s="613"/>
      <c r="AX44" s="613"/>
      <c r="AY44" s="613"/>
      <c r="AZ44" s="613"/>
      <c r="BA44" s="613"/>
      <c r="BB44" s="613"/>
      <c r="BC44" s="613"/>
      <c r="BD44" s="613"/>
      <c r="BE44" s="614"/>
      <c r="BF44" s="601"/>
    </row>
    <row r="45" spans="1:58" ht="35.1" customHeight="1" x14ac:dyDescent="0.25">
      <c r="A45" s="618"/>
      <c r="B45" s="618"/>
      <c r="C45" s="616"/>
      <c r="D45" s="617"/>
      <c r="E45" s="612"/>
      <c r="F45" s="612"/>
      <c r="G45" s="612"/>
      <c r="H45" s="612"/>
      <c r="I45" s="612"/>
      <c r="J45" s="612"/>
      <c r="K45" s="612"/>
      <c r="L45" s="612"/>
      <c r="M45" s="612"/>
      <c r="N45" s="612"/>
      <c r="O45" s="612"/>
      <c r="P45" s="612"/>
      <c r="Q45" s="612"/>
      <c r="R45" s="612"/>
      <c r="S45" s="612"/>
      <c r="T45" s="612"/>
      <c r="U45" s="612"/>
      <c r="V45" s="612"/>
      <c r="W45" s="612"/>
      <c r="X45" s="612"/>
      <c r="Y45" s="612"/>
      <c r="Z45" s="612"/>
      <c r="AA45" s="612"/>
      <c r="AB45" s="612"/>
      <c r="AC45" s="612"/>
      <c r="AD45" s="612"/>
      <c r="AE45" s="612"/>
      <c r="AF45" s="612"/>
      <c r="AG45" s="612"/>
      <c r="AH45" s="612"/>
      <c r="AI45" s="612"/>
      <c r="AJ45" s="612"/>
      <c r="AK45" s="612"/>
      <c r="AL45" s="612"/>
      <c r="AM45" s="612"/>
      <c r="AN45" s="612"/>
      <c r="AO45" s="612"/>
      <c r="AP45" s="612"/>
      <c r="AQ45" s="612"/>
      <c r="AR45" s="612"/>
      <c r="AS45" s="612"/>
      <c r="AT45" s="613"/>
      <c r="AU45" s="613"/>
      <c r="AV45" s="613"/>
      <c r="AW45" s="613"/>
      <c r="AX45" s="613"/>
      <c r="AY45" s="613"/>
      <c r="AZ45" s="613"/>
      <c r="BA45" s="613"/>
      <c r="BB45" s="613"/>
      <c r="BC45" s="613"/>
      <c r="BD45" s="613"/>
      <c r="BE45" s="614"/>
      <c r="BF45" s="601"/>
    </row>
    <row r="46" spans="1:58" ht="35.1" customHeight="1" x14ac:dyDescent="0.25">
      <c r="A46" s="618"/>
      <c r="B46" s="618"/>
      <c r="C46" s="616"/>
      <c r="D46" s="617"/>
      <c r="E46" s="612"/>
      <c r="F46" s="612"/>
      <c r="G46" s="612"/>
      <c r="H46" s="612"/>
      <c r="I46" s="612"/>
      <c r="J46" s="612"/>
      <c r="K46" s="612"/>
      <c r="L46" s="612"/>
      <c r="M46" s="612"/>
      <c r="N46" s="612"/>
      <c r="O46" s="612"/>
      <c r="P46" s="612"/>
      <c r="Q46" s="612"/>
      <c r="R46" s="612"/>
      <c r="S46" s="612"/>
      <c r="T46" s="612"/>
      <c r="U46" s="612"/>
      <c r="V46" s="612"/>
      <c r="W46" s="612"/>
      <c r="X46" s="612"/>
      <c r="Y46" s="612"/>
      <c r="Z46" s="612"/>
      <c r="AA46" s="612"/>
      <c r="AB46" s="612"/>
      <c r="AC46" s="612"/>
      <c r="AD46" s="612"/>
      <c r="AE46" s="612"/>
      <c r="AF46" s="612"/>
      <c r="AG46" s="612"/>
      <c r="AH46" s="612"/>
      <c r="AI46" s="612"/>
      <c r="AJ46" s="612"/>
      <c r="AK46" s="612"/>
      <c r="AL46" s="612"/>
      <c r="AM46" s="612"/>
      <c r="AN46" s="612"/>
      <c r="AO46" s="612"/>
      <c r="AP46" s="612"/>
      <c r="AQ46" s="612"/>
      <c r="AR46" s="612"/>
      <c r="AS46" s="612"/>
      <c r="AT46" s="613"/>
      <c r="AU46" s="613"/>
      <c r="AV46" s="613"/>
      <c r="AW46" s="613"/>
      <c r="AX46" s="613"/>
      <c r="AY46" s="613"/>
      <c r="AZ46" s="613"/>
      <c r="BA46" s="613"/>
      <c r="BB46" s="613"/>
      <c r="BC46" s="613"/>
      <c r="BD46" s="613"/>
      <c r="BE46" s="614"/>
      <c r="BF46" s="601"/>
    </row>
    <row r="47" spans="1:58" ht="35.1" customHeight="1" x14ac:dyDescent="0.25">
      <c r="A47" s="618"/>
      <c r="B47" s="618"/>
      <c r="C47" s="616"/>
      <c r="D47" s="617"/>
      <c r="E47" s="612"/>
      <c r="F47" s="612"/>
      <c r="G47" s="612"/>
      <c r="H47" s="612"/>
      <c r="I47" s="612"/>
      <c r="J47" s="612"/>
      <c r="K47" s="612"/>
      <c r="L47" s="612"/>
      <c r="M47" s="612"/>
      <c r="N47" s="612"/>
      <c r="O47" s="612"/>
      <c r="P47" s="612"/>
      <c r="Q47" s="612"/>
      <c r="R47" s="612"/>
      <c r="S47" s="612"/>
      <c r="T47" s="612"/>
      <c r="U47" s="612"/>
      <c r="V47" s="612"/>
      <c r="W47" s="612"/>
      <c r="X47" s="612"/>
      <c r="Y47" s="612"/>
      <c r="Z47" s="612"/>
      <c r="AA47" s="612"/>
      <c r="AB47" s="612"/>
      <c r="AC47" s="612"/>
      <c r="AD47" s="612"/>
      <c r="AE47" s="612"/>
      <c r="AF47" s="612"/>
      <c r="AG47" s="612"/>
      <c r="AH47" s="612"/>
      <c r="AI47" s="612"/>
      <c r="AJ47" s="612"/>
      <c r="AK47" s="612"/>
      <c r="AL47" s="612"/>
      <c r="AM47" s="612"/>
      <c r="AN47" s="612"/>
      <c r="AO47" s="612"/>
      <c r="AP47" s="612"/>
      <c r="AQ47" s="612"/>
      <c r="AR47" s="612"/>
      <c r="AS47" s="612"/>
      <c r="AT47" s="613"/>
      <c r="AU47" s="613"/>
      <c r="AV47" s="613"/>
      <c r="AW47" s="613"/>
      <c r="AX47" s="613"/>
      <c r="AY47" s="613"/>
      <c r="AZ47" s="613"/>
      <c r="BA47" s="613"/>
      <c r="BB47" s="613"/>
      <c r="BC47" s="613"/>
      <c r="BD47" s="613"/>
      <c r="BE47" s="614"/>
      <c r="BF47" s="601"/>
    </row>
    <row r="48" spans="1:58" ht="35.1" customHeight="1" x14ac:dyDescent="0.25">
      <c r="A48" s="618"/>
      <c r="B48" s="618"/>
      <c r="C48" s="616"/>
      <c r="D48" s="617"/>
      <c r="E48" s="612"/>
      <c r="F48" s="612"/>
      <c r="G48" s="612"/>
      <c r="H48" s="612"/>
      <c r="I48" s="612"/>
      <c r="J48" s="612"/>
      <c r="K48" s="612"/>
      <c r="L48" s="612"/>
      <c r="M48" s="612"/>
      <c r="N48" s="612"/>
      <c r="O48" s="612"/>
      <c r="P48" s="612"/>
      <c r="Q48" s="612"/>
      <c r="R48" s="612"/>
      <c r="S48" s="612"/>
      <c r="T48" s="612"/>
      <c r="U48" s="612"/>
      <c r="V48" s="612"/>
      <c r="W48" s="612"/>
      <c r="X48" s="612"/>
      <c r="Y48" s="612"/>
      <c r="Z48" s="612"/>
      <c r="AA48" s="612"/>
      <c r="AB48" s="612"/>
      <c r="AC48" s="612"/>
      <c r="AD48" s="612"/>
      <c r="AE48" s="612"/>
      <c r="AF48" s="612"/>
      <c r="AG48" s="612"/>
      <c r="AH48" s="612"/>
      <c r="AI48" s="612"/>
      <c r="AJ48" s="612"/>
      <c r="AK48" s="612"/>
      <c r="AL48" s="612"/>
      <c r="AM48" s="612"/>
      <c r="AN48" s="612"/>
      <c r="AO48" s="612"/>
      <c r="AP48" s="612"/>
      <c r="AQ48" s="612"/>
      <c r="AR48" s="612"/>
      <c r="AS48" s="612"/>
      <c r="AT48" s="613"/>
      <c r="AU48" s="613"/>
      <c r="AV48" s="613"/>
      <c r="AW48" s="613"/>
      <c r="AX48" s="613"/>
      <c r="AY48" s="613"/>
      <c r="AZ48" s="613"/>
      <c r="BA48" s="613"/>
      <c r="BB48" s="613"/>
      <c r="BC48" s="613"/>
      <c r="BD48" s="613"/>
      <c r="BE48" s="614"/>
      <c r="BF48" s="601"/>
    </row>
    <row r="49" spans="1:58" ht="35.1" customHeight="1" x14ac:dyDescent="0.25">
      <c r="A49" s="618"/>
      <c r="B49" s="618"/>
      <c r="C49" s="616"/>
      <c r="D49" s="617"/>
      <c r="E49" s="612"/>
      <c r="F49" s="612"/>
      <c r="G49" s="612"/>
      <c r="H49" s="612"/>
      <c r="I49" s="612"/>
      <c r="J49" s="612"/>
      <c r="K49" s="612"/>
      <c r="L49" s="612"/>
      <c r="M49" s="612"/>
      <c r="N49" s="612"/>
      <c r="O49" s="612"/>
      <c r="P49" s="612"/>
      <c r="Q49" s="612"/>
      <c r="R49" s="612"/>
      <c r="S49" s="612"/>
      <c r="T49" s="612"/>
      <c r="U49" s="612"/>
      <c r="V49" s="612"/>
      <c r="W49" s="612"/>
      <c r="X49" s="612"/>
      <c r="Y49" s="612"/>
      <c r="Z49" s="612"/>
      <c r="AA49" s="612"/>
      <c r="AB49" s="612"/>
      <c r="AC49" s="612"/>
      <c r="AD49" s="612"/>
      <c r="AE49" s="612"/>
      <c r="AF49" s="612"/>
      <c r="AG49" s="612"/>
      <c r="AH49" s="612"/>
      <c r="AI49" s="612"/>
      <c r="AJ49" s="612"/>
      <c r="AK49" s="612"/>
      <c r="AL49" s="612"/>
      <c r="AM49" s="612"/>
      <c r="AN49" s="612"/>
      <c r="AO49" s="612"/>
      <c r="AP49" s="612"/>
      <c r="AQ49" s="612"/>
      <c r="AR49" s="612"/>
      <c r="AS49" s="612"/>
      <c r="AT49" s="613"/>
      <c r="AU49" s="613"/>
      <c r="AV49" s="613"/>
      <c r="AW49" s="613"/>
      <c r="AX49" s="613"/>
      <c r="AY49" s="613"/>
      <c r="AZ49" s="613"/>
      <c r="BA49" s="613"/>
      <c r="BB49" s="613"/>
      <c r="BC49" s="613"/>
      <c r="BD49" s="613"/>
      <c r="BE49" s="614"/>
      <c r="BF49" s="601"/>
    </row>
    <row r="50" spans="1:58" ht="35.1" customHeight="1" x14ac:dyDescent="0.25">
      <c r="A50" s="619"/>
      <c r="B50" s="619"/>
      <c r="C50" s="616"/>
      <c r="D50" s="617"/>
      <c r="E50" s="612"/>
      <c r="F50" s="612"/>
      <c r="G50" s="612"/>
      <c r="H50" s="612"/>
      <c r="I50" s="612"/>
      <c r="J50" s="612"/>
      <c r="K50" s="612"/>
      <c r="L50" s="612"/>
      <c r="M50" s="612"/>
      <c r="N50" s="612"/>
      <c r="O50" s="612"/>
      <c r="P50" s="612"/>
      <c r="Q50" s="612"/>
      <c r="R50" s="612"/>
      <c r="S50" s="612"/>
      <c r="T50" s="612"/>
      <c r="U50" s="612"/>
      <c r="V50" s="612"/>
      <c r="W50" s="612"/>
      <c r="X50" s="612"/>
      <c r="Y50" s="612"/>
      <c r="Z50" s="612"/>
      <c r="AA50" s="612"/>
      <c r="AB50" s="612"/>
      <c r="AC50" s="612"/>
      <c r="AD50" s="612"/>
      <c r="AE50" s="612"/>
      <c r="AF50" s="612"/>
      <c r="AG50" s="612"/>
      <c r="AH50" s="612"/>
      <c r="AI50" s="612"/>
      <c r="AJ50" s="612"/>
      <c r="AK50" s="612"/>
      <c r="AL50" s="612"/>
      <c r="AM50" s="612"/>
      <c r="AN50" s="612"/>
      <c r="AO50" s="612"/>
      <c r="AP50" s="612"/>
      <c r="AQ50" s="612"/>
      <c r="AR50" s="612"/>
      <c r="AS50" s="612"/>
      <c r="AT50" s="613"/>
      <c r="AU50" s="613"/>
      <c r="AV50" s="613"/>
      <c r="AW50" s="613"/>
      <c r="AX50" s="613"/>
      <c r="AY50" s="613"/>
      <c r="AZ50" s="613"/>
      <c r="BA50" s="613"/>
      <c r="BB50" s="613"/>
      <c r="BC50" s="613"/>
      <c r="BD50" s="613"/>
      <c r="BE50" s="614"/>
      <c r="BF50" s="601"/>
    </row>
    <row r="51" spans="1:58" ht="35.1" customHeight="1" x14ac:dyDescent="0.25">
      <c r="A51" s="620"/>
      <c r="B51" s="620"/>
      <c r="C51" s="616"/>
      <c r="D51" s="617"/>
      <c r="E51" s="612"/>
      <c r="F51" s="612"/>
      <c r="G51" s="612"/>
      <c r="H51" s="612"/>
      <c r="I51" s="612"/>
      <c r="J51" s="612"/>
      <c r="K51" s="612"/>
      <c r="L51" s="612"/>
      <c r="M51" s="612"/>
      <c r="N51" s="612"/>
      <c r="O51" s="612"/>
      <c r="P51" s="612"/>
      <c r="Q51" s="612"/>
      <c r="R51" s="612"/>
      <c r="S51" s="612"/>
      <c r="T51" s="612"/>
      <c r="U51" s="612"/>
      <c r="V51" s="612"/>
      <c r="W51" s="612"/>
      <c r="X51" s="612"/>
      <c r="Y51" s="612"/>
      <c r="Z51" s="612"/>
      <c r="AA51" s="612"/>
      <c r="AB51" s="612"/>
      <c r="AC51" s="612"/>
      <c r="AD51" s="612"/>
      <c r="AE51" s="612"/>
      <c r="AF51" s="612"/>
      <c r="AG51" s="612"/>
      <c r="AH51" s="612"/>
      <c r="AI51" s="612"/>
      <c r="AJ51" s="612"/>
      <c r="AK51" s="612"/>
      <c r="AL51" s="612"/>
      <c r="AM51" s="612"/>
      <c r="AN51" s="612"/>
      <c r="AO51" s="612"/>
      <c r="AP51" s="612"/>
      <c r="AQ51" s="612"/>
      <c r="AR51" s="612"/>
      <c r="AS51" s="612"/>
      <c r="AT51" s="613"/>
      <c r="AU51" s="613"/>
      <c r="AV51" s="613"/>
      <c r="AW51" s="613"/>
      <c r="AX51" s="613"/>
      <c r="AY51" s="613"/>
      <c r="AZ51" s="613"/>
      <c r="BA51" s="613"/>
      <c r="BB51" s="613"/>
      <c r="BC51" s="613"/>
      <c r="BD51" s="613"/>
      <c r="BE51" s="614"/>
      <c r="BF51" s="601"/>
    </row>
    <row r="52" spans="1:58" ht="35.1" customHeight="1" x14ac:dyDescent="0.25">
      <c r="A52" s="618"/>
      <c r="B52" s="618"/>
      <c r="C52" s="616"/>
      <c r="D52" s="617"/>
      <c r="E52" s="612"/>
      <c r="F52" s="612"/>
      <c r="G52" s="612"/>
      <c r="H52" s="612"/>
      <c r="I52" s="612"/>
      <c r="J52" s="612"/>
      <c r="K52" s="612"/>
      <c r="L52" s="612"/>
      <c r="M52" s="612"/>
      <c r="N52" s="612"/>
      <c r="O52" s="612"/>
      <c r="P52" s="612"/>
      <c r="Q52" s="612"/>
      <c r="R52" s="612"/>
      <c r="S52" s="612"/>
      <c r="T52" s="612"/>
      <c r="U52" s="612"/>
      <c r="V52" s="612"/>
      <c r="W52" s="612"/>
      <c r="X52" s="612"/>
      <c r="Y52" s="612"/>
      <c r="Z52" s="612"/>
      <c r="AA52" s="612"/>
      <c r="AB52" s="612"/>
      <c r="AC52" s="612"/>
      <c r="AD52" s="612"/>
      <c r="AE52" s="612"/>
      <c r="AF52" s="612"/>
      <c r="AG52" s="612"/>
      <c r="AH52" s="612"/>
      <c r="AI52" s="612"/>
      <c r="AJ52" s="612"/>
      <c r="AK52" s="612"/>
      <c r="AL52" s="612"/>
      <c r="AM52" s="612"/>
      <c r="AN52" s="612"/>
      <c r="AO52" s="612"/>
      <c r="AP52" s="612"/>
      <c r="AQ52" s="612"/>
      <c r="AR52" s="612"/>
      <c r="AS52" s="612"/>
      <c r="AT52" s="613"/>
      <c r="AU52" s="613"/>
      <c r="AV52" s="613"/>
      <c r="AW52" s="613"/>
      <c r="AX52" s="613"/>
      <c r="AY52" s="613"/>
      <c r="AZ52" s="613"/>
      <c r="BA52" s="613"/>
      <c r="BB52" s="613"/>
      <c r="BC52" s="613"/>
      <c r="BD52" s="613"/>
      <c r="BE52" s="614"/>
      <c r="BF52" s="601"/>
    </row>
    <row r="53" spans="1:58" ht="35.1" customHeight="1" x14ac:dyDescent="0.25">
      <c r="A53" s="602"/>
      <c r="B53" s="602"/>
      <c r="C53" s="603"/>
      <c r="D53" s="604"/>
      <c r="E53" s="606"/>
      <c r="F53" s="606"/>
      <c r="G53" s="606"/>
      <c r="H53" s="606"/>
      <c r="I53" s="606"/>
      <c r="J53" s="606"/>
      <c r="K53" s="606"/>
      <c r="L53" s="606"/>
      <c r="M53" s="606"/>
      <c r="N53" s="606"/>
      <c r="O53" s="606"/>
      <c r="P53" s="606"/>
      <c r="Q53" s="606"/>
      <c r="R53" s="606"/>
      <c r="S53" s="606"/>
      <c r="T53" s="606"/>
      <c r="U53" s="606"/>
      <c r="V53" s="606"/>
      <c r="W53" s="606"/>
      <c r="X53" s="612"/>
      <c r="Y53" s="612"/>
      <c r="Z53" s="606"/>
      <c r="AA53" s="606"/>
      <c r="AB53" s="612"/>
      <c r="AC53" s="612"/>
      <c r="AD53" s="612"/>
      <c r="AE53" s="612"/>
      <c r="AF53" s="612"/>
      <c r="AG53" s="612"/>
      <c r="AH53" s="612"/>
      <c r="AI53" s="612"/>
      <c r="AJ53" s="612"/>
      <c r="AK53" s="612"/>
      <c r="AL53" s="606"/>
      <c r="AM53" s="606"/>
      <c r="AN53" s="606"/>
      <c r="AO53" s="606"/>
      <c r="AP53" s="606"/>
      <c r="AQ53" s="606"/>
      <c r="AR53" s="606"/>
      <c r="AS53" s="606"/>
      <c r="AT53" s="613"/>
      <c r="AU53" s="613"/>
      <c r="AV53" s="613"/>
      <c r="AW53" s="613"/>
      <c r="AX53" s="613"/>
      <c r="AY53" s="613"/>
      <c r="AZ53" s="613"/>
      <c r="BA53" s="613"/>
      <c r="BB53" s="613"/>
      <c r="BC53" s="613"/>
      <c r="BD53" s="613"/>
      <c r="BE53" s="614"/>
      <c r="BF53" s="601"/>
    </row>
    <row r="54" spans="1:58" ht="35.1" customHeight="1" x14ac:dyDescent="0.25">
      <c r="A54" s="602"/>
      <c r="B54" s="602"/>
      <c r="C54" s="603"/>
      <c r="D54" s="604"/>
      <c r="E54" s="606"/>
      <c r="F54" s="606"/>
      <c r="G54" s="606"/>
      <c r="H54" s="606"/>
      <c r="I54" s="606"/>
      <c r="J54" s="606"/>
      <c r="K54" s="606"/>
      <c r="L54" s="606"/>
      <c r="M54" s="606"/>
      <c r="N54" s="606"/>
      <c r="O54" s="606"/>
      <c r="P54" s="606"/>
      <c r="Q54" s="606"/>
      <c r="R54" s="606"/>
      <c r="S54" s="606"/>
      <c r="T54" s="606"/>
      <c r="U54" s="606"/>
      <c r="V54" s="606"/>
      <c r="W54" s="606"/>
      <c r="X54" s="612"/>
      <c r="Y54" s="612"/>
      <c r="Z54" s="606"/>
      <c r="AA54" s="606"/>
      <c r="AB54" s="606"/>
      <c r="AC54" s="606"/>
      <c r="AD54" s="606"/>
      <c r="AE54" s="606"/>
      <c r="AF54" s="606"/>
      <c r="AG54" s="606"/>
      <c r="AH54" s="606"/>
      <c r="AI54" s="606"/>
      <c r="AJ54" s="606"/>
      <c r="AK54" s="606"/>
      <c r="AL54" s="606"/>
      <c r="AM54" s="606"/>
      <c r="AN54" s="606"/>
      <c r="AO54" s="606"/>
      <c r="AP54" s="606"/>
      <c r="AQ54" s="606"/>
      <c r="AR54" s="606"/>
      <c r="AS54" s="606"/>
      <c r="AT54" s="613"/>
      <c r="AU54" s="613"/>
      <c r="AV54" s="613"/>
      <c r="AW54" s="613"/>
      <c r="AX54" s="613"/>
      <c r="AY54" s="613"/>
      <c r="AZ54" s="613"/>
      <c r="BA54" s="613"/>
      <c r="BB54" s="613"/>
      <c r="BC54" s="613"/>
      <c r="BD54" s="613"/>
      <c r="BE54" s="614"/>
      <c r="BF54" s="601"/>
    </row>
    <row r="55" spans="1:58" ht="35.1" customHeight="1" x14ac:dyDescent="0.25">
      <c r="A55" s="602"/>
      <c r="B55" s="602"/>
      <c r="C55" s="603"/>
      <c r="D55" s="604"/>
      <c r="E55" s="606"/>
      <c r="F55" s="606"/>
      <c r="G55" s="606"/>
      <c r="H55" s="606"/>
      <c r="I55" s="606"/>
      <c r="J55" s="606"/>
      <c r="K55" s="606"/>
      <c r="L55" s="606"/>
      <c r="M55" s="606"/>
      <c r="N55" s="606"/>
      <c r="O55" s="606"/>
      <c r="P55" s="606"/>
      <c r="Q55" s="606"/>
      <c r="R55" s="606"/>
      <c r="S55" s="606"/>
      <c r="T55" s="606"/>
      <c r="U55" s="606"/>
      <c r="V55" s="606"/>
      <c r="W55" s="606"/>
      <c r="X55" s="612"/>
      <c r="Y55" s="612"/>
      <c r="Z55" s="606"/>
      <c r="AA55" s="606"/>
      <c r="AB55" s="606"/>
      <c r="AC55" s="606"/>
      <c r="AD55" s="606"/>
      <c r="AE55" s="606"/>
      <c r="AF55" s="606"/>
      <c r="AG55" s="606"/>
      <c r="AH55" s="606"/>
      <c r="AI55" s="606"/>
      <c r="AJ55" s="606"/>
      <c r="AK55" s="606"/>
      <c r="AL55" s="606"/>
      <c r="AM55" s="606"/>
      <c r="AN55" s="606"/>
      <c r="AO55" s="606"/>
      <c r="AP55" s="606"/>
      <c r="AQ55" s="606"/>
      <c r="AR55" s="606"/>
      <c r="AS55" s="606"/>
      <c r="AT55" s="613"/>
      <c r="AU55" s="613"/>
      <c r="AV55" s="613"/>
      <c r="AW55" s="613"/>
      <c r="AX55" s="613"/>
      <c r="AY55" s="613"/>
      <c r="AZ55" s="613"/>
      <c r="BA55" s="613"/>
      <c r="BB55" s="613"/>
      <c r="BC55" s="613"/>
      <c r="BD55" s="613"/>
      <c r="BE55" s="614"/>
      <c r="BF55" s="601"/>
    </row>
    <row r="56" spans="1:58" ht="35.1" customHeight="1" x14ac:dyDescent="0.25">
      <c r="A56" s="602"/>
      <c r="B56" s="602"/>
      <c r="C56" s="603"/>
      <c r="D56" s="604"/>
      <c r="E56" s="606"/>
      <c r="F56" s="606"/>
      <c r="G56" s="606"/>
      <c r="H56" s="606"/>
      <c r="I56" s="606"/>
      <c r="J56" s="606"/>
      <c r="K56" s="606"/>
      <c r="L56" s="606"/>
      <c r="M56" s="606"/>
      <c r="N56" s="606"/>
      <c r="O56" s="606"/>
      <c r="P56" s="606"/>
      <c r="Q56" s="606"/>
      <c r="R56" s="606"/>
      <c r="S56" s="606"/>
      <c r="T56" s="606"/>
      <c r="U56" s="606"/>
      <c r="V56" s="606"/>
      <c r="W56" s="606"/>
      <c r="X56" s="612"/>
      <c r="Y56" s="612"/>
      <c r="Z56" s="606"/>
      <c r="AA56" s="606"/>
      <c r="AB56" s="606"/>
      <c r="AC56" s="606"/>
      <c r="AD56" s="606"/>
      <c r="AE56" s="606"/>
      <c r="AF56" s="606"/>
      <c r="AG56" s="606"/>
      <c r="AH56" s="606"/>
      <c r="AI56" s="606"/>
      <c r="AJ56" s="606"/>
      <c r="AK56" s="606"/>
      <c r="AL56" s="606"/>
      <c r="AM56" s="606"/>
      <c r="AN56" s="606"/>
      <c r="AO56" s="606"/>
      <c r="AP56" s="606"/>
      <c r="AQ56" s="606"/>
      <c r="AR56" s="606"/>
      <c r="AS56" s="606"/>
      <c r="AT56" s="613"/>
      <c r="AU56" s="613"/>
      <c r="AV56" s="613"/>
      <c r="AW56" s="613"/>
      <c r="AX56" s="613"/>
      <c r="AY56" s="613"/>
      <c r="AZ56" s="613"/>
      <c r="BA56" s="613"/>
      <c r="BB56" s="613"/>
      <c r="BC56" s="613"/>
      <c r="BD56" s="613"/>
      <c r="BE56" s="614"/>
      <c r="BF56" s="601"/>
    </row>
    <row r="57" spans="1:58" ht="35.1" customHeight="1" x14ac:dyDescent="0.25">
      <c r="A57" s="618"/>
      <c r="B57" s="618"/>
      <c r="C57" s="616"/>
      <c r="D57" s="617"/>
      <c r="E57" s="612"/>
      <c r="F57" s="612"/>
      <c r="G57" s="612"/>
      <c r="H57" s="612"/>
      <c r="I57" s="612"/>
      <c r="J57" s="612"/>
      <c r="K57" s="612"/>
      <c r="L57" s="612"/>
      <c r="M57" s="612"/>
      <c r="N57" s="612"/>
      <c r="O57" s="612"/>
      <c r="P57" s="612"/>
      <c r="Q57" s="612"/>
      <c r="R57" s="612"/>
      <c r="S57" s="612"/>
      <c r="T57" s="612"/>
      <c r="U57" s="612"/>
      <c r="V57" s="612"/>
      <c r="W57" s="612"/>
      <c r="X57" s="612"/>
      <c r="Y57" s="612"/>
      <c r="Z57" s="612"/>
      <c r="AA57" s="612"/>
      <c r="AB57" s="612"/>
      <c r="AC57" s="612"/>
      <c r="AD57" s="612"/>
      <c r="AE57" s="612"/>
      <c r="AF57" s="612"/>
      <c r="AG57" s="612"/>
      <c r="AH57" s="612"/>
      <c r="AI57" s="612"/>
      <c r="AJ57" s="612"/>
      <c r="AK57" s="612"/>
      <c r="AL57" s="612"/>
      <c r="AM57" s="612"/>
      <c r="AN57" s="612"/>
      <c r="AO57" s="612"/>
      <c r="AP57" s="612"/>
      <c r="AQ57" s="612"/>
      <c r="AR57" s="612"/>
      <c r="AS57" s="612"/>
      <c r="AT57" s="613"/>
      <c r="AU57" s="613"/>
      <c r="AV57" s="613"/>
      <c r="AW57" s="613"/>
      <c r="AX57" s="613"/>
      <c r="AY57" s="613"/>
      <c r="AZ57" s="613"/>
      <c r="BA57" s="613"/>
      <c r="BB57" s="613"/>
      <c r="BC57" s="613"/>
      <c r="BD57" s="613"/>
      <c r="BE57" s="614"/>
      <c r="BF57" s="601"/>
    </row>
    <row r="58" spans="1:58" ht="35.1" customHeight="1" x14ac:dyDescent="0.25">
      <c r="A58" s="618"/>
      <c r="B58" s="618"/>
      <c r="C58" s="616"/>
      <c r="D58" s="617"/>
      <c r="E58" s="612"/>
      <c r="F58" s="612"/>
      <c r="G58" s="612"/>
      <c r="H58" s="612"/>
      <c r="I58" s="612"/>
      <c r="J58" s="612"/>
      <c r="K58" s="612"/>
      <c r="L58" s="612"/>
      <c r="M58" s="612"/>
      <c r="N58" s="612"/>
      <c r="O58" s="612"/>
      <c r="P58" s="612"/>
      <c r="Q58" s="612"/>
      <c r="R58" s="612"/>
      <c r="S58" s="612"/>
      <c r="T58" s="612"/>
      <c r="U58" s="612"/>
      <c r="V58" s="612"/>
      <c r="W58" s="612"/>
      <c r="X58" s="612"/>
      <c r="Y58" s="612"/>
      <c r="Z58" s="612"/>
      <c r="AA58" s="612"/>
      <c r="AB58" s="612"/>
      <c r="AC58" s="612"/>
      <c r="AD58" s="612"/>
      <c r="AE58" s="612"/>
      <c r="AF58" s="612"/>
      <c r="AG58" s="612"/>
      <c r="AH58" s="612"/>
      <c r="AI58" s="612"/>
      <c r="AJ58" s="612"/>
      <c r="AK58" s="612"/>
      <c r="AL58" s="612"/>
      <c r="AM58" s="612"/>
      <c r="AN58" s="612"/>
      <c r="AO58" s="612"/>
      <c r="AP58" s="612"/>
      <c r="AQ58" s="612"/>
      <c r="AR58" s="612"/>
      <c r="AS58" s="612"/>
      <c r="AT58" s="613"/>
      <c r="AU58" s="613"/>
      <c r="AV58" s="613"/>
      <c r="AW58" s="613"/>
      <c r="AX58" s="613"/>
      <c r="AY58" s="613"/>
      <c r="AZ58" s="613"/>
      <c r="BA58" s="613"/>
      <c r="BB58" s="613"/>
      <c r="BC58" s="613"/>
      <c r="BD58" s="613"/>
      <c r="BE58" s="614"/>
      <c r="BF58" s="601"/>
    </row>
    <row r="59" spans="1:58" ht="35.1" customHeight="1" x14ac:dyDescent="0.25">
      <c r="A59" s="619"/>
      <c r="B59" s="619"/>
      <c r="C59" s="603"/>
      <c r="D59" s="604"/>
      <c r="E59" s="606"/>
      <c r="F59" s="606"/>
      <c r="G59" s="606"/>
      <c r="H59" s="606"/>
      <c r="I59" s="606"/>
      <c r="J59" s="606"/>
      <c r="K59" s="606"/>
      <c r="L59" s="606"/>
      <c r="M59" s="606"/>
      <c r="N59" s="606"/>
      <c r="O59" s="606"/>
      <c r="P59" s="606"/>
      <c r="Q59" s="606"/>
      <c r="R59" s="606"/>
      <c r="S59" s="606"/>
      <c r="T59" s="606"/>
      <c r="U59" s="606"/>
      <c r="V59" s="606"/>
      <c r="W59" s="606"/>
      <c r="X59" s="612"/>
      <c r="Y59" s="612"/>
      <c r="Z59" s="606"/>
      <c r="AA59" s="606"/>
      <c r="AB59" s="606"/>
      <c r="AC59" s="606"/>
      <c r="AD59" s="606"/>
      <c r="AE59" s="606"/>
      <c r="AF59" s="606"/>
      <c r="AG59" s="606"/>
      <c r="AH59" s="606"/>
      <c r="AI59" s="606"/>
      <c r="AJ59" s="606"/>
      <c r="AK59" s="606"/>
      <c r="AL59" s="606"/>
      <c r="AM59" s="606"/>
      <c r="AN59" s="606"/>
      <c r="AO59" s="606"/>
      <c r="AP59" s="606"/>
      <c r="AQ59" s="606"/>
      <c r="AR59" s="606"/>
      <c r="AS59" s="606"/>
      <c r="AT59" s="613"/>
      <c r="AU59" s="613"/>
      <c r="AV59" s="613"/>
      <c r="AW59" s="613"/>
      <c r="AX59" s="613"/>
      <c r="AY59" s="613"/>
      <c r="AZ59" s="613"/>
      <c r="BA59" s="613"/>
      <c r="BB59" s="613"/>
      <c r="BC59" s="613"/>
      <c r="BD59" s="613"/>
      <c r="BE59" s="614"/>
      <c r="BF59" s="601"/>
    </row>
    <row r="60" spans="1:58" ht="35.1" customHeight="1" x14ac:dyDescent="0.25">
      <c r="A60" s="621"/>
      <c r="B60" s="621"/>
      <c r="C60" s="603"/>
      <c r="D60" s="604"/>
      <c r="E60" s="606"/>
      <c r="F60" s="606"/>
      <c r="G60" s="606"/>
      <c r="H60" s="606"/>
      <c r="I60" s="606"/>
      <c r="J60" s="606"/>
      <c r="K60" s="606"/>
      <c r="L60" s="606"/>
      <c r="M60" s="606"/>
      <c r="N60" s="606"/>
      <c r="O60" s="606"/>
      <c r="P60" s="606"/>
      <c r="Q60" s="606"/>
      <c r="R60" s="606"/>
      <c r="S60" s="606"/>
      <c r="T60" s="606"/>
      <c r="U60" s="606"/>
      <c r="V60" s="606"/>
      <c r="W60" s="606"/>
      <c r="X60" s="612"/>
      <c r="Y60" s="612"/>
      <c r="Z60" s="606"/>
      <c r="AA60" s="606"/>
      <c r="AB60" s="606"/>
      <c r="AC60" s="606"/>
      <c r="AD60" s="606"/>
      <c r="AE60" s="606"/>
      <c r="AF60" s="606"/>
      <c r="AG60" s="606"/>
      <c r="AH60" s="606"/>
      <c r="AI60" s="606"/>
      <c r="AJ60" s="606"/>
      <c r="AK60" s="606"/>
      <c r="AL60" s="606"/>
      <c r="AM60" s="606"/>
      <c r="AN60" s="606"/>
      <c r="AO60" s="606"/>
      <c r="AP60" s="606"/>
      <c r="AQ60" s="606"/>
      <c r="AR60" s="606"/>
      <c r="AS60" s="606"/>
      <c r="AT60" s="613"/>
      <c r="AU60" s="613"/>
      <c r="AV60" s="613"/>
      <c r="AW60" s="613"/>
      <c r="AX60" s="613"/>
      <c r="AY60" s="613"/>
      <c r="AZ60" s="613"/>
      <c r="BA60" s="613"/>
      <c r="BB60" s="613"/>
      <c r="BC60" s="613"/>
      <c r="BD60" s="613"/>
      <c r="BE60" s="614"/>
      <c r="BF60" s="601"/>
    </row>
    <row r="61" spans="1:58" ht="35.1" customHeight="1" x14ac:dyDescent="0.25">
      <c r="A61" s="602"/>
      <c r="B61" s="602"/>
      <c r="C61" s="603"/>
      <c r="D61" s="604"/>
      <c r="E61" s="606"/>
      <c r="F61" s="606"/>
      <c r="G61" s="606"/>
      <c r="H61" s="606"/>
      <c r="I61" s="606"/>
      <c r="J61" s="606"/>
      <c r="K61" s="606"/>
      <c r="L61" s="606"/>
      <c r="M61" s="606"/>
      <c r="N61" s="606"/>
      <c r="O61" s="606"/>
      <c r="P61" s="606"/>
      <c r="Q61" s="606"/>
      <c r="R61" s="606"/>
      <c r="S61" s="606"/>
      <c r="T61" s="606"/>
      <c r="U61" s="606"/>
      <c r="V61" s="606"/>
      <c r="W61" s="606"/>
      <c r="X61" s="612"/>
      <c r="Y61" s="612"/>
      <c r="Z61" s="606"/>
      <c r="AA61" s="606"/>
      <c r="AB61" s="606"/>
      <c r="AC61" s="606"/>
      <c r="AD61" s="606"/>
      <c r="AE61" s="606"/>
      <c r="AF61" s="606"/>
      <c r="AG61" s="606"/>
      <c r="AH61" s="606"/>
      <c r="AI61" s="606"/>
      <c r="AJ61" s="606"/>
      <c r="AK61" s="606"/>
      <c r="AL61" s="606"/>
      <c r="AM61" s="606"/>
      <c r="AN61" s="606"/>
      <c r="AO61" s="606"/>
      <c r="AP61" s="606"/>
      <c r="AQ61" s="606"/>
      <c r="AR61" s="606"/>
      <c r="AS61" s="606"/>
      <c r="AT61" s="613"/>
      <c r="AU61" s="613"/>
      <c r="AV61" s="613"/>
      <c r="AW61" s="613"/>
      <c r="AX61" s="613"/>
      <c r="AY61" s="613"/>
      <c r="AZ61" s="613"/>
      <c r="BA61" s="613"/>
      <c r="BB61" s="613"/>
      <c r="BC61" s="613"/>
      <c r="BD61" s="613"/>
      <c r="BE61" s="614"/>
      <c r="BF61" s="601"/>
    </row>
    <row r="62" spans="1:58" ht="35.1" customHeight="1" x14ac:dyDescent="0.25">
      <c r="A62" s="618"/>
      <c r="B62" s="618"/>
      <c r="C62" s="616"/>
      <c r="D62" s="617"/>
      <c r="E62" s="612"/>
      <c r="F62" s="612"/>
      <c r="G62" s="612"/>
      <c r="H62" s="612"/>
      <c r="I62" s="612"/>
      <c r="J62" s="612"/>
      <c r="K62" s="612"/>
      <c r="L62" s="612"/>
      <c r="M62" s="612"/>
      <c r="N62" s="612"/>
      <c r="O62" s="612"/>
      <c r="P62" s="612"/>
      <c r="Q62" s="612"/>
      <c r="R62" s="612"/>
      <c r="S62" s="612"/>
      <c r="T62" s="612"/>
      <c r="U62" s="612"/>
      <c r="V62" s="612"/>
      <c r="W62" s="612"/>
      <c r="X62" s="612"/>
      <c r="Y62" s="612"/>
      <c r="Z62" s="612"/>
      <c r="AA62" s="612"/>
      <c r="AB62" s="612"/>
      <c r="AC62" s="612"/>
      <c r="AD62" s="612"/>
      <c r="AE62" s="612"/>
      <c r="AF62" s="612"/>
      <c r="AG62" s="612"/>
      <c r="AH62" s="612"/>
      <c r="AI62" s="612"/>
      <c r="AJ62" s="612"/>
      <c r="AK62" s="612"/>
      <c r="AL62" s="612"/>
      <c r="AM62" s="612"/>
      <c r="AN62" s="612"/>
      <c r="AO62" s="612"/>
      <c r="AP62" s="612"/>
      <c r="AQ62" s="612"/>
      <c r="AR62" s="612"/>
      <c r="AS62" s="612"/>
      <c r="AT62" s="613"/>
      <c r="AU62" s="613"/>
      <c r="AV62" s="613"/>
      <c r="AW62" s="613"/>
      <c r="AX62" s="613"/>
      <c r="AY62" s="613"/>
      <c r="AZ62" s="613"/>
      <c r="BA62" s="613"/>
      <c r="BB62" s="613"/>
      <c r="BC62" s="613"/>
      <c r="BD62" s="613"/>
      <c r="BE62" s="614"/>
      <c r="BF62" s="601"/>
    </row>
    <row r="63" spans="1:58" ht="35.1" customHeight="1" x14ac:dyDescent="0.25">
      <c r="A63" s="618"/>
      <c r="B63" s="618"/>
      <c r="C63" s="616"/>
      <c r="D63" s="617"/>
      <c r="E63" s="612"/>
      <c r="F63" s="612"/>
      <c r="G63" s="612"/>
      <c r="H63" s="612"/>
      <c r="I63" s="612"/>
      <c r="J63" s="612"/>
      <c r="K63" s="612"/>
      <c r="L63" s="612"/>
      <c r="M63" s="612"/>
      <c r="N63" s="612"/>
      <c r="O63" s="612"/>
      <c r="P63" s="612"/>
      <c r="Q63" s="612"/>
      <c r="R63" s="612"/>
      <c r="S63" s="612"/>
      <c r="T63" s="612"/>
      <c r="U63" s="612"/>
      <c r="V63" s="612"/>
      <c r="W63" s="612"/>
      <c r="X63" s="612"/>
      <c r="Y63" s="612"/>
      <c r="Z63" s="612"/>
      <c r="AA63" s="612"/>
      <c r="AB63" s="612"/>
      <c r="AC63" s="612"/>
      <c r="AD63" s="612"/>
      <c r="AE63" s="612"/>
      <c r="AF63" s="612"/>
      <c r="AG63" s="612"/>
      <c r="AH63" s="612"/>
      <c r="AI63" s="612"/>
      <c r="AJ63" s="612"/>
      <c r="AK63" s="612"/>
      <c r="AL63" s="612"/>
      <c r="AM63" s="612"/>
      <c r="AN63" s="612"/>
      <c r="AO63" s="612"/>
      <c r="AP63" s="612"/>
      <c r="AQ63" s="612"/>
      <c r="AR63" s="612"/>
      <c r="AS63" s="612"/>
      <c r="AT63" s="613"/>
      <c r="AU63" s="613"/>
      <c r="AV63" s="613"/>
      <c r="AW63" s="613"/>
      <c r="AX63" s="613"/>
      <c r="AY63" s="613"/>
      <c r="AZ63" s="613"/>
      <c r="BA63" s="613"/>
      <c r="BB63" s="613"/>
      <c r="BC63" s="613"/>
      <c r="BD63" s="613"/>
      <c r="BE63" s="614"/>
      <c r="BF63" s="601"/>
    </row>
    <row r="64" spans="1:58" ht="35.1" customHeight="1" x14ac:dyDescent="0.25">
      <c r="A64" s="619"/>
      <c r="B64" s="619"/>
      <c r="C64" s="603"/>
      <c r="D64" s="604"/>
      <c r="E64" s="606"/>
      <c r="F64" s="606"/>
      <c r="G64" s="606"/>
      <c r="H64" s="606"/>
      <c r="I64" s="606"/>
      <c r="J64" s="606"/>
      <c r="K64" s="606"/>
      <c r="L64" s="606"/>
      <c r="M64" s="606"/>
      <c r="N64" s="606"/>
      <c r="O64" s="606"/>
      <c r="P64" s="606"/>
      <c r="Q64" s="606"/>
      <c r="R64" s="606"/>
      <c r="S64" s="606"/>
      <c r="T64" s="606"/>
      <c r="U64" s="606"/>
      <c r="V64" s="606"/>
      <c r="W64" s="606"/>
      <c r="X64" s="612"/>
      <c r="Y64" s="612"/>
      <c r="Z64" s="606"/>
      <c r="AA64" s="606"/>
      <c r="AB64" s="606"/>
      <c r="AC64" s="606"/>
      <c r="AD64" s="606"/>
      <c r="AE64" s="606"/>
      <c r="AF64" s="606"/>
      <c r="AG64" s="606"/>
      <c r="AH64" s="606"/>
      <c r="AI64" s="606"/>
      <c r="AJ64" s="606"/>
      <c r="AK64" s="606"/>
      <c r="AL64" s="606"/>
      <c r="AM64" s="606"/>
      <c r="AN64" s="606"/>
      <c r="AO64" s="606"/>
      <c r="AP64" s="606"/>
      <c r="AQ64" s="606"/>
      <c r="AR64" s="606"/>
      <c r="AS64" s="606"/>
      <c r="AT64" s="613"/>
      <c r="AU64" s="613"/>
      <c r="AV64" s="613"/>
      <c r="AW64" s="613"/>
      <c r="AX64" s="613"/>
      <c r="AY64" s="613"/>
      <c r="AZ64" s="613"/>
      <c r="BA64" s="613"/>
      <c r="BB64" s="613"/>
      <c r="BC64" s="613"/>
      <c r="BD64" s="613"/>
      <c r="BE64" s="614"/>
      <c r="BF64" s="601"/>
    </row>
    <row r="65" spans="1:57" ht="15.75" x14ac:dyDescent="0.25">
      <c r="A65" s="621"/>
      <c r="B65" s="621"/>
      <c r="C65" s="603"/>
      <c r="D65" s="604"/>
      <c r="E65" s="606"/>
      <c r="F65" s="606"/>
      <c r="G65" s="606"/>
      <c r="H65" s="606"/>
      <c r="I65" s="606"/>
      <c r="J65" s="606"/>
      <c r="K65" s="606"/>
      <c r="L65" s="606"/>
      <c r="M65" s="606"/>
      <c r="N65" s="606"/>
      <c r="O65" s="606"/>
      <c r="P65" s="606"/>
      <c r="Q65" s="606"/>
      <c r="R65" s="606"/>
      <c r="S65" s="606"/>
      <c r="T65" s="606"/>
      <c r="U65" s="606"/>
      <c r="V65" s="606"/>
      <c r="W65" s="606"/>
      <c r="X65" s="612"/>
      <c r="Y65" s="612"/>
      <c r="Z65" s="606"/>
      <c r="AA65" s="606"/>
      <c r="AB65" s="606"/>
      <c r="AC65" s="606"/>
      <c r="AD65" s="606"/>
      <c r="AE65" s="606"/>
      <c r="AF65" s="606"/>
      <c r="AG65" s="606"/>
      <c r="AH65" s="606"/>
      <c r="AI65" s="606"/>
      <c r="AJ65" s="606"/>
      <c r="AK65" s="606"/>
      <c r="AL65" s="606"/>
      <c r="AM65" s="606"/>
      <c r="AN65" s="606"/>
      <c r="AO65" s="606"/>
      <c r="AP65" s="606"/>
      <c r="AQ65" s="606"/>
      <c r="AR65" s="606"/>
      <c r="AS65" s="606"/>
      <c r="AT65" s="613"/>
      <c r="AU65" s="613"/>
      <c r="AV65" s="613"/>
      <c r="AW65" s="613"/>
      <c r="AX65" s="613"/>
      <c r="AY65" s="613"/>
      <c r="AZ65" s="613"/>
      <c r="BA65" s="613"/>
      <c r="BB65" s="613"/>
      <c r="BC65" s="613"/>
      <c r="BD65" s="613"/>
      <c r="BE65" s="614"/>
    </row>
    <row r="66" spans="1:57" ht="15.75" x14ac:dyDescent="0.25">
      <c r="A66" s="618"/>
      <c r="B66" s="618"/>
      <c r="C66" s="616"/>
      <c r="D66" s="617"/>
      <c r="E66" s="612"/>
      <c r="F66" s="612"/>
      <c r="G66" s="612"/>
      <c r="H66" s="612"/>
      <c r="I66" s="612"/>
      <c r="J66" s="612"/>
      <c r="K66" s="612"/>
      <c r="L66" s="612"/>
      <c r="M66" s="612"/>
      <c r="N66" s="612"/>
      <c r="O66" s="612"/>
      <c r="P66" s="612"/>
      <c r="Q66" s="612"/>
      <c r="R66" s="612"/>
      <c r="S66" s="612"/>
      <c r="T66" s="612"/>
      <c r="U66" s="612"/>
      <c r="V66" s="612"/>
      <c r="W66" s="612"/>
      <c r="X66" s="612"/>
      <c r="Y66" s="612"/>
      <c r="Z66" s="612"/>
      <c r="AA66" s="612"/>
      <c r="AB66" s="612"/>
      <c r="AC66" s="612"/>
      <c r="AD66" s="612"/>
      <c r="AE66" s="612"/>
      <c r="AF66" s="612"/>
      <c r="AG66" s="612"/>
      <c r="AH66" s="612"/>
      <c r="AI66" s="612"/>
      <c r="AJ66" s="612"/>
      <c r="AK66" s="612"/>
      <c r="AL66" s="612"/>
      <c r="AM66" s="612"/>
      <c r="AN66" s="612"/>
      <c r="AO66" s="612"/>
      <c r="AP66" s="612"/>
      <c r="AQ66" s="612"/>
      <c r="AR66" s="612"/>
      <c r="AS66" s="612"/>
      <c r="AT66" s="613"/>
      <c r="AU66" s="613"/>
      <c r="AV66" s="613"/>
      <c r="AW66" s="613"/>
      <c r="AX66" s="613"/>
      <c r="AY66" s="613"/>
      <c r="AZ66" s="613"/>
      <c r="BA66" s="613"/>
      <c r="BB66" s="613"/>
      <c r="BC66" s="613"/>
      <c r="BD66" s="613"/>
      <c r="BE66" s="614"/>
    </row>
    <row r="67" spans="1:57" ht="15.75" x14ac:dyDescent="0.25">
      <c r="A67" s="618"/>
      <c r="B67" s="618"/>
      <c r="C67" s="616"/>
      <c r="D67" s="617"/>
      <c r="E67" s="612"/>
      <c r="F67" s="612"/>
      <c r="G67" s="612"/>
      <c r="H67" s="612"/>
      <c r="I67" s="612"/>
      <c r="J67" s="612"/>
      <c r="K67" s="612"/>
      <c r="L67" s="612"/>
      <c r="M67" s="612"/>
      <c r="N67" s="612"/>
      <c r="O67" s="612"/>
      <c r="P67" s="612"/>
      <c r="Q67" s="612"/>
      <c r="R67" s="612"/>
      <c r="S67" s="612"/>
      <c r="T67" s="612"/>
      <c r="U67" s="612"/>
      <c r="V67" s="612"/>
      <c r="W67" s="612"/>
      <c r="X67" s="612"/>
      <c r="Y67" s="612"/>
      <c r="Z67" s="612"/>
      <c r="AA67" s="612"/>
      <c r="AB67" s="612"/>
      <c r="AC67" s="612"/>
      <c r="AD67" s="612"/>
      <c r="AE67" s="612"/>
      <c r="AF67" s="612"/>
      <c r="AG67" s="612"/>
      <c r="AH67" s="612"/>
      <c r="AI67" s="612"/>
      <c r="AJ67" s="612"/>
      <c r="AK67" s="612"/>
      <c r="AL67" s="612"/>
      <c r="AM67" s="612"/>
      <c r="AN67" s="612"/>
      <c r="AO67" s="612"/>
      <c r="AP67" s="612"/>
      <c r="AQ67" s="612"/>
      <c r="AR67" s="612"/>
      <c r="AS67" s="612"/>
      <c r="AT67" s="613"/>
      <c r="AU67" s="613"/>
      <c r="AV67" s="613"/>
      <c r="AW67" s="613"/>
      <c r="AX67" s="613"/>
      <c r="AY67" s="613"/>
      <c r="AZ67" s="613"/>
      <c r="BA67" s="613"/>
      <c r="BB67" s="613"/>
      <c r="BC67" s="613"/>
      <c r="BD67" s="613"/>
      <c r="BE67" s="614"/>
    </row>
    <row r="68" spans="1:57" x14ac:dyDescent="0.2">
      <c r="BE68" s="622"/>
    </row>
    <row r="69" spans="1:57" x14ac:dyDescent="0.2">
      <c r="BE69" s="622"/>
    </row>
    <row r="70" spans="1:57" ht="24" customHeight="1" x14ac:dyDescent="0.2">
      <c r="BE70" s="622"/>
    </row>
    <row r="71" spans="1:57" ht="20.45" customHeight="1" x14ac:dyDescent="0.2">
      <c r="BE71" s="622"/>
    </row>
    <row r="72" spans="1:57" ht="22.9" customHeight="1" x14ac:dyDescent="0.2">
      <c r="BE72" s="622"/>
    </row>
    <row r="73" spans="1:57" x14ac:dyDescent="0.2">
      <c r="BE73" s="622"/>
    </row>
    <row r="74" spans="1:57" x14ac:dyDescent="0.2">
      <c r="BE74" s="622"/>
    </row>
    <row r="75" spans="1:57" x14ac:dyDescent="0.2">
      <c r="BE75" s="622"/>
    </row>
    <row r="76" spans="1:57" ht="19.899999999999999" customHeight="1" x14ac:dyDescent="0.2">
      <c r="BE76" s="622"/>
    </row>
    <row r="77" spans="1:57" x14ac:dyDescent="0.2">
      <c r="BE77" s="622"/>
    </row>
    <row r="78" spans="1:57" x14ac:dyDescent="0.2">
      <c r="BE78" s="622"/>
    </row>
    <row r="79" spans="1:57" x14ac:dyDescent="0.2">
      <c r="BE79" s="622"/>
    </row>
  </sheetData>
  <mergeCells count="30">
    <mergeCell ref="F28:K28"/>
    <mergeCell ref="N28:R28"/>
    <mergeCell ref="AS3:AU5"/>
    <mergeCell ref="AV3:AV7"/>
    <mergeCell ref="AW3:AY5"/>
    <mergeCell ref="N3:Q5"/>
    <mergeCell ref="R3:U5"/>
    <mergeCell ref="V3:V7"/>
    <mergeCell ref="W3:Y5"/>
    <mergeCell ref="Z3:Z7"/>
    <mergeCell ref="AA3:AD5"/>
    <mergeCell ref="BE3:BE7"/>
    <mergeCell ref="AE3:AH5"/>
    <mergeCell ref="AI3:AI7"/>
    <mergeCell ref="AJ3:AL5"/>
    <mergeCell ref="AM3:AM7"/>
    <mergeCell ref="AN3:AQ5"/>
    <mergeCell ref="AR3:AR7"/>
    <mergeCell ref="A1:BB1"/>
    <mergeCell ref="R2:AF2"/>
    <mergeCell ref="A3:A7"/>
    <mergeCell ref="B3:B7"/>
    <mergeCell ref="C3:C7"/>
    <mergeCell ref="D3:D7"/>
    <mergeCell ref="E3:H5"/>
    <mergeCell ref="I3:I7"/>
    <mergeCell ref="J3:L5"/>
    <mergeCell ref="M3:M7"/>
    <mergeCell ref="AZ3:AZ7"/>
    <mergeCell ref="BA3:BD5"/>
  </mergeCells>
  <pageMargins left="0.31496062992125984" right="0.19685039370078741" top="0.27559055118110237" bottom="0.51181102362204722" header="0.11811023622047245" footer="0.31496062992125984"/>
  <pageSetup paperSize="9" scale="61" fitToHeight="0" orientation="landscape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78"/>
  <sheetViews>
    <sheetView zoomScale="77" zoomScaleNormal="77" workbookViewId="0">
      <selection sqref="A1:BB1"/>
    </sheetView>
  </sheetViews>
  <sheetFormatPr defaultRowHeight="12.75" x14ac:dyDescent="0.2"/>
  <cols>
    <col min="1" max="1" width="15.5703125" customWidth="1"/>
    <col min="2" max="2" width="6.42578125" customWidth="1"/>
    <col min="3" max="3" width="5" customWidth="1"/>
    <col min="4" max="21" width="3.7109375" customWidth="1"/>
    <col min="22" max="23" width="3.5703125" customWidth="1"/>
    <col min="24" max="41" width="3.7109375" customWidth="1"/>
    <col min="42" max="42" width="3.5703125" customWidth="1"/>
    <col min="43" max="44" width="3.28515625" customWidth="1"/>
    <col min="45" max="45" width="3.5703125" customWidth="1"/>
    <col min="46" max="46" width="3.28515625" customWidth="1"/>
    <col min="47" max="47" width="3.140625" customWidth="1"/>
    <col min="48" max="48" width="3.28515625" customWidth="1"/>
    <col min="49" max="49" width="2.85546875" customWidth="1"/>
    <col min="50" max="50" width="3.140625" customWidth="1"/>
    <col min="51" max="51" width="2.7109375" customWidth="1"/>
    <col min="52" max="52" width="3" customWidth="1"/>
    <col min="53" max="53" width="2.28515625" customWidth="1"/>
    <col min="54" max="54" width="2.7109375" customWidth="1"/>
    <col min="55" max="55" width="3.28515625" customWidth="1"/>
    <col min="56" max="56" width="3.5703125" customWidth="1"/>
    <col min="57" max="57" width="4.28515625" customWidth="1"/>
  </cols>
  <sheetData>
    <row r="1" spans="1:57" ht="25.5" customHeight="1" x14ac:dyDescent="0.2">
      <c r="A1" s="693" t="s">
        <v>409</v>
      </c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  <c r="R1" s="693"/>
      <c r="S1" s="693"/>
      <c r="T1" s="693"/>
      <c r="U1" s="693"/>
      <c r="V1" s="693"/>
      <c r="W1" s="693"/>
      <c r="X1" s="693"/>
      <c r="Y1" s="693"/>
      <c r="Z1" s="693"/>
      <c r="AA1" s="693"/>
      <c r="AB1" s="693"/>
      <c r="AC1" s="693"/>
      <c r="AD1" s="693"/>
      <c r="AE1" s="693"/>
      <c r="AF1" s="693"/>
      <c r="AG1" s="693"/>
      <c r="AH1" s="693"/>
      <c r="AI1" s="693"/>
      <c r="AJ1" s="693"/>
      <c r="AK1" s="693"/>
      <c r="AL1" s="693"/>
      <c r="AM1" s="693"/>
      <c r="AN1" s="693"/>
      <c r="AO1" s="693"/>
      <c r="AP1" s="693"/>
      <c r="AQ1" s="693"/>
      <c r="AR1" s="693"/>
      <c r="AS1" s="693"/>
      <c r="AT1" s="693"/>
      <c r="AU1" s="693"/>
      <c r="AV1" s="693"/>
      <c r="AW1" s="693"/>
      <c r="AX1" s="693"/>
      <c r="AY1" s="693"/>
      <c r="AZ1" s="693"/>
      <c r="BA1" s="693"/>
      <c r="BB1" s="693"/>
    </row>
    <row r="2" spans="1:57" ht="25.5" customHeight="1" thickBot="1" x14ac:dyDescent="0.3">
      <c r="R2" s="906" t="s">
        <v>410</v>
      </c>
      <c r="S2" s="906"/>
      <c r="T2" s="906"/>
      <c r="U2" s="906"/>
      <c r="V2" s="906"/>
      <c r="W2" s="906"/>
      <c r="X2" s="906"/>
      <c r="Y2" s="906"/>
      <c r="Z2" s="906"/>
      <c r="AA2" s="906"/>
      <c r="AB2" s="906"/>
      <c r="AC2" s="906"/>
      <c r="AD2" s="906"/>
      <c r="AE2" s="906"/>
      <c r="AF2" s="906"/>
    </row>
    <row r="3" spans="1:57" ht="25.5" customHeight="1" thickBot="1" x14ac:dyDescent="0.25">
      <c r="A3" s="907" t="s">
        <v>258</v>
      </c>
      <c r="B3" s="353"/>
      <c r="C3" s="910" t="s">
        <v>259</v>
      </c>
      <c r="D3" s="910" t="s">
        <v>260</v>
      </c>
      <c r="E3" s="886" t="s">
        <v>138</v>
      </c>
      <c r="F3" s="887"/>
      <c r="G3" s="887"/>
      <c r="H3" s="888"/>
      <c r="I3" s="883" t="s">
        <v>139</v>
      </c>
      <c r="J3" s="886" t="s">
        <v>140</v>
      </c>
      <c r="K3" s="887"/>
      <c r="L3" s="888"/>
      <c r="M3" s="883" t="s">
        <v>141</v>
      </c>
      <c r="N3" s="886" t="s">
        <v>142</v>
      </c>
      <c r="O3" s="887"/>
      <c r="P3" s="887"/>
      <c r="Q3" s="888"/>
      <c r="R3" s="886" t="s">
        <v>143</v>
      </c>
      <c r="S3" s="887"/>
      <c r="T3" s="887"/>
      <c r="U3" s="888"/>
      <c r="V3" s="897" t="s">
        <v>144</v>
      </c>
      <c r="W3" s="900" t="s">
        <v>145</v>
      </c>
      <c r="X3" s="901"/>
      <c r="Y3" s="902"/>
      <c r="Z3" s="888" t="s">
        <v>146</v>
      </c>
      <c r="AA3" s="887" t="s">
        <v>147</v>
      </c>
      <c r="AB3" s="887"/>
      <c r="AC3" s="888"/>
      <c r="AD3" s="883" t="s">
        <v>261</v>
      </c>
      <c r="AE3" s="886" t="s">
        <v>149</v>
      </c>
      <c r="AF3" s="887"/>
      <c r="AG3" s="887"/>
      <c r="AH3" s="888"/>
      <c r="AI3" s="883" t="s">
        <v>150</v>
      </c>
      <c r="AJ3" s="887" t="s">
        <v>151</v>
      </c>
      <c r="AK3" s="887"/>
      <c r="AL3" s="888"/>
      <c r="AM3" s="883" t="s">
        <v>262</v>
      </c>
      <c r="AN3" s="886" t="s">
        <v>153</v>
      </c>
      <c r="AO3" s="887"/>
      <c r="AP3" s="887"/>
      <c r="AQ3" s="888"/>
      <c r="AR3" s="886" t="s">
        <v>154</v>
      </c>
      <c r="AS3" s="887"/>
      <c r="AT3" s="887"/>
      <c r="AU3" s="888"/>
      <c r="AV3" s="883" t="s">
        <v>155</v>
      </c>
      <c r="AW3" s="886" t="s">
        <v>156</v>
      </c>
      <c r="AX3" s="887"/>
      <c r="AY3" s="888"/>
      <c r="AZ3" s="883" t="s">
        <v>157</v>
      </c>
      <c r="BA3" s="913" t="s">
        <v>158</v>
      </c>
      <c r="BB3" s="913"/>
      <c r="BC3" s="913"/>
      <c r="BD3" s="914"/>
      <c r="BE3" s="895" t="s">
        <v>263</v>
      </c>
    </row>
    <row r="4" spans="1:57" ht="25.5" customHeight="1" thickBot="1" x14ac:dyDescent="0.25">
      <c r="A4" s="908"/>
      <c r="B4" s="354" t="s">
        <v>264</v>
      </c>
      <c r="C4" s="911"/>
      <c r="D4" s="911"/>
      <c r="E4" s="889"/>
      <c r="F4" s="890"/>
      <c r="G4" s="890"/>
      <c r="H4" s="891"/>
      <c r="I4" s="884"/>
      <c r="J4" s="889"/>
      <c r="K4" s="890"/>
      <c r="L4" s="891"/>
      <c r="M4" s="884"/>
      <c r="N4" s="889"/>
      <c r="O4" s="890"/>
      <c r="P4" s="890"/>
      <c r="Q4" s="891"/>
      <c r="R4" s="889"/>
      <c r="S4" s="890"/>
      <c r="T4" s="890"/>
      <c r="U4" s="891"/>
      <c r="V4" s="898"/>
      <c r="W4" s="903"/>
      <c r="X4" s="904"/>
      <c r="Y4" s="905"/>
      <c r="Z4" s="891"/>
      <c r="AA4" s="890"/>
      <c r="AB4" s="890"/>
      <c r="AC4" s="891"/>
      <c r="AD4" s="884"/>
      <c r="AE4" s="889"/>
      <c r="AF4" s="890"/>
      <c r="AG4" s="890"/>
      <c r="AH4" s="891"/>
      <c r="AI4" s="884"/>
      <c r="AJ4" s="890"/>
      <c r="AK4" s="890"/>
      <c r="AL4" s="891"/>
      <c r="AM4" s="884"/>
      <c r="AN4" s="889"/>
      <c r="AO4" s="890"/>
      <c r="AP4" s="890"/>
      <c r="AQ4" s="891"/>
      <c r="AR4" s="889"/>
      <c r="AS4" s="890"/>
      <c r="AT4" s="890"/>
      <c r="AU4" s="891"/>
      <c r="AV4" s="884"/>
      <c r="AW4" s="889"/>
      <c r="AX4" s="890"/>
      <c r="AY4" s="891"/>
      <c r="AZ4" s="884"/>
      <c r="BA4" s="913"/>
      <c r="BB4" s="913"/>
      <c r="BC4" s="913"/>
      <c r="BD4" s="914"/>
      <c r="BE4" s="895"/>
    </row>
    <row r="5" spans="1:57" ht="25.5" customHeight="1" thickBot="1" x14ac:dyDescent="0.25">
      <c r="A5" s="908"/>
      <c r="B5" s="354"/>
      <c r="C5" s="911"/>
      <c r="D5" s="911"/>
      <c r="E5" s="892"/>
      <c r="F5" s="893"/>
      <c r="G5" s="893"/>
      <c r="H5" s="894"/>
      <c r="I5" s="884"/>
      <c r="J5" s="892"/>
      <c r="K5" s="893"/>
      <c r="L5" s="894"/>
      <c r="M5" s="884"/>
      <c r="N5" s="892"/>
      <c r="O5" s="893"/>
      <c r="P5" s="893"/>
      <c r="Q5" s="894"/>
      <c r="R5" s="892"/>
      <c r="S5" s="893"/>
      <c r="T5" s="893"/>
      <c r="U5" s="894"/>
      <c r="V5" s="898"/>
      <c r="W5" s="903"/>
      <c r="X5" s="904"/>
      <c r="Y5" s="905"/>
      <c r="Z5" s="891"/>
      <c r="AA5" s="893"/>
      <c r="AB5" s="893"/>
      <c r="AC5" s="894"/>
      <c r="AD5" s="884"/>
      <c r="AE5" s="892"/>
      <c r="AF5" s="893"/>
      <c r="AG5" s="893"/>
      <c r="AH5" s="894"/>
      <c r="AI5" s="884"/>
      <c r="AJ5" s="893"/>
      <c r="AK5" s="893"/>
      <c r="AL5" s="894"/>
      <c r="AM5" s="884"/>
      <c r="AN5" s="892"/>
      <c r="AO5" s="893"/>
      <c r="AP5" s="893"/>
      <c r="AQ5" s="894"/>
      <c r="AR5" s="892"/>
      <c r="AS5" s="893"/>
      <c r="AT5" s="893"/>
      <c r="AU5" s="894"/>
      <c r="AV5" s="884"/>
      <c r="AW5" s="892"/>
      <c r="AX5" s="893"/>
      <c r="AY5" s="894"/>
      <c r="AZ5" s="884"/>
      <c r="BA5" s="913"/>
      <c r="BB5" s="913"/>
      <c r="BC5" s="913"/>
      <c r="BD5" s="914"/>
      <c r="BE5" s="895"/>
    </row>
    <row r="6" spans="1:57" ht="25.5" customHeight="1" thickBot="1" x14ac:dyDescent="0.25">
      <c r="A6" s="908"/>
      <c r="B6" s="354"/>
      <c r="C6" s="911"/>
      <c r="D6" s="911"/>
      <c r="E6" s="355">
        <v>1</v>
      </c>
      <c r="F6" s="356">
        <v>8</v>
      </c>
      <c r="G6" s="356">
        <v>15</v>
      </c>
      <c r="H6" s="357">
        <v>22</v>
      </c>
      <c r="I6" s="884"/>
      <c r="J6" s="355">
        <v>6</v>
      </c>
      <c r="K6" s="356">
        <v>13</v>
      </c>
      <c r="L6" s="357">
        <v>20</v>
      </c>
      <c r="M6" s="884"/>
      <c r="N6" s="355" t="s">
        <v>265</v>
      </c>
      <c r="O6" s="356">
        <v>10</v>
      </c>
      <c r="P6" s="356">
        <v>17</v>
      </c>
      <c r="Q6" s="357">
        <v>24</v>
      </c>
      <c r="R6" s="358">
        <v>1</v>
      </c>
      <c r="S6" s="356">
        <v>8</v>
      </c>
      <c r="T6" s="356">
        <v>15</v>
      </c>
      <c r="U6" s="357">
        <v>22</v>
      </c>
      <c r="V6" s="898"/>
      <c r="W6" s="359">
        <v>5</v>
      </c>
      <c r="X6" s="360">
        <v>12</v>
      </c>
      <c r="Y6" s="361">
        <v>19</v>
      </c>
      <c r="Z6" s="891"/>
      <c r="AA6" s="355">
        <v>2</v>
      </c>
      <c r="AB6" s="356">
        <v>9</v>
      </c>
      <c r="AC6" s="357">
        <v>16</v>
      </c>
      <c r="AD6" s="884"/>
      <c r="AE6" s="355" t="s">
        <v>266</v>
      </c>
      <c r="AF6" s="356">
        <v>9</v>
      </c>
      <c r="AG6" s="356">
        <v>16</v>
      </c>
      <c r="AH6" s="357">
        <v>23</v>
      </c>
      <c r="AI6" s="884"/>
      <c r="AJ6" s="355">
        <v>6</v>
      </c>
      <c r="AK6" s="356">
        <v>13</v>
      </c>
      <c r="AL6" s="357">
        <v>20</v>
      </c>
      <c r="AM6" s="884"/>
      <c r="AN6" s="355" t="s">
        <v>267</v>
      </c>
      <c r="AO6" s="356">
        <v>11</v>
      </c>
      <c r="AP6" s="356">
        <v>18</v>
      </c>
      <c r="AQ6" s="357">
        <v>25</v>
      </c>
      <c r="AR6" s="358">
        <v>1</v>
      </c>
      <c r="AS6" s="356" t="s">
        <v>268</v>
      </c>
      <c r="AT6" s="362">
        <v>15</v>
      </c>
      <c r="AU6" s="363">
        <v>22</v>
      </c>
      <c r="AV6" s="884"/>
      <c r="AW6" s="355">
        <v>6</v>
      </c>
      <c r="AX6" s="356">
        <v>13</v>
      </c>
      <c r="AY6" s="357">
        <v>20</v>
      </c>
      <c r="AZ6" s="884"/>
      <c r="BA6" s="364">
        <v>3</v>
      </c>
      <c r="BB6" s="364">
        <v>10</v>
      </c>
      <c r="BC6" s="364">
        <v>17</v>
      </c>
      <c r="BD6" s="365">
        <v>24</v>
      </c>
      <c r="BE6" s="895"/>
    </row>
    <row r="7" spans="1:57" ht="25.5" customHeight="1" thickBot="1" x14ac:dyDescent="0.25">
      <c r="A7" s="909"/>
      <c r="B7" s="366"/>
      <c r="C7" s="912"/>
      <c r="D7" s="912"/>
      <c r="E7" s="367">
        <v>7</v>
      </c>
      <c r="F7" s="368">
        <v>14</v>
      </c>
      <c r="G7" s="368">
        <v>21</v>
      </c>
      <c r="H7" s="369">
        <v>28</v>
      </c>
      <c r="I7" s="885"/>
      <c r="J7" s="370">
        <v>12</v>
      </c>
      <c r="K7" s="368">
        <v>19</v>
      </c>
      <c r="L7" s="369">
        <v>26</v>
      </c>
      <c r="M7" s="885"/>
      <c r="N7" s="370">
        <v>9</v>
      </c>
      <c r="O7" s="368">
        <v>16</v>
      </c>
      <c r="P7" s="368">
        <v>23</v>
      </c>
      <c r="Q7" s="369">
        <v>30</v>
      </c>
      <c r="R7" s="370">
        <v>7</v>
      </c>
      <c r="S7" s="368">
        <v>14</v>
      </c>
      <c r="T7" s="368">
        <v>21</v>
      </c>
      <c r="U7" s="369">
        <v>28</v>
      </c>
      <c r="V7" s="899"/>
      <c r="W7" s="371">
        <v>11</v>
      </c>
      <c r="X7" s="372">
        <v>18</v>
      </c>
      <c r="Y7" s="373">
        <v>25</v>
      </c>
      <c r="Z7" s="894"/>
      <c r="AA7" s="370">
        <v>8</v>
      </c>
      <c r="AB7" s="368">
        <v>15</v>
      </c>
      <c r="AC7" s="369">
        <v>22</v>
      </c>
      <c r="AD7" s="885"/>
      <c r="AE7" s="370">
        <v>8</v>
      </c>
      <c r="AF7" s="368">
        <v>15</v>
      </c>
      <c r="AG7" s="368">
        <v>22</v>
      </c>
      <c r="AH7" s="369">
        <v>29</v>
      </c>
      <c r="AI7" s="885"/>
      <c r="AJ7" s="370">
        <v>12</v>
      </c>
      <c r="AK7" s="368">
        <v>19</v>
      </c>
      <c r="AL7" s="369">
        <v>26</v>
      </c>
      <c r="AM7" s="885"/>
      <c r="AN7" s="370">
        <v>10</v>
      </c>
      <c r="AO7" s="368">
        <v>17</v>
      </c>
      <c r="AP7" s="368">
        <v>24</v>
      </c>
      <c r="AQ7" s="369">
        <v>31</v>
      </c>
      <c r="AR7" s="370">
        <v>7</v>
      </c>
      <c r="AS7" s="368">
        <v>14</v>
      </c>
      <c r="AT7" s="374">
        <v>21</v>
      </c>
      <c r="AU7" s="375">
        <v>28</v>
      </c>
      <c r="AV7" s="885"/>
      <c r="AW7" s="370">
        <v>12</v>
      </c>
      <c r="AX7" s="368">
        <v>19</v>
      </c>
      <c r="AY7" s="369">
        <v>26</v>
      </c>
      <c r="AZ7" s="885"/>
      <c r="BA7" s="364">
        <v>9</v>
      </c>
      <c r="BB7" s="364">
        <v>16</v>
      </c>
      <c r="BC7" s="364">
        <v>23</v>
      </c>
      <c r="BD7" s="365">
        <v>31</v>
      </c>
      <c r="BE7" s="895"/>
    </row>
    <row r="8" spans="1:57" ht="25.5" customHeight="1" thickBot="1" x14ac:dyDescent="0.3">
      <c r="A8" s="628" t="s">
        <v>269</v>
      </c>
      <c r="B8" s="629"/>
      <c r="C8" s="377">
        <f t="shared" ref="C8:U8" si="0">SUM(C9:C25)</f>
        <v>1402</v>
      </c>
      <c r="D8" s="378">
        <f t="shared" si="0"/>
        <v>646</v>
      </c>
      <c r="E8" s="379">
        <f t="shared" si="0"/>
        <v>38</v>
      </c>
      <c r="F8" s="379">
        <f t="shared" si="0"/>
        <v>38</v>
      </c>
      <c r="G8" s="379">
        <f t="shared" si="0"/>
        <v>38</v>
      </c>
      <c r="H8" s="379">
        <f t="shared" si="0"/>
        <v>38</v>
      </c>
      <c r="I8" s="379">
        <f t="shared" si="0"/>
        <v>38</v>
      </c>
      <c r="J8" s="379">
        <f t="shared" si="0"/>
        <v>38</v>
      </c>
      <c r="K8" s="379">
        <f t="shared" si="0"/>
        <v>38</v>
      </c>
      <c r="L8" s="379">
        <f t="shared" si="0"/>
        <v>38</v>
      </c>
      <c r="M8" s="379">
        <f t="shared" si="0"/>
        <v>38</v>
      </c>
      <c r="N8" s="379">
        <f t="shared" si="0"/>
        <v>38</v>
      </c>
      <c r="O8" s="379">
        <f t="shared" si="0"/>
        <v>38</v>
      </c>
      <c r="P8" s="379">
        <f t="shared" si="0"/>
        <v>38</v>
      </c>
      <c r="Q8" s="379">
        <f t="shared" si="0"/>
        <v>38</v>
      </c>
      <c r="R8" s="379">
        <f t="shared" si="0"/>
        <v>38</v>
      </c>
      <c r="S8" s="379">
        <f t="shared" si="0"/>
        <v>38</v>
      </c>
      <c r="T8" s="379">
        <f t="shared" si="0"/>
        <v>38</v>
      </c>
      <c r="U8" s="379">
        <f t="shared" si="0"/>
        <v>38</v>
      </c>
      <c r="V8" s="379">
        <v>0</v>
      </c>
      <c r="W8" s="379">
        <v>0</v>
      </c>
      <c r="X8" s="379">
        <f t="shared" ref="X8:AR8" si="1">SUM(X9:X25)</f>
        <v>36</v>
      </c>
      <c r="Y8" s="379">
        <f t="shared" si="1"/>
        <v>36</v>
      </c>
      <c r="Z8" s="379">
        <f t="shared" si="1"/>
        <v>36</v>
      </c>
      <c r="AA8" s="379">
        <f t="shared" si="1"/>
        <v>36</v>
      </c>
      <c r="AB8" s="379">
        <f t="shared" si="1"/>
        <v>36</v>
      </c>
      <c r="AC8" s="379">
        <f t="shared" si="1"/>
        <v>36</v>
      </c>
      <c r="AD8" s="379">
        <f t="shared" si="1"/>
        <v>36</v>
      </c>
      <c r="AE8" s="379">
        <f t="shared" si="1"/>
        <v>36</v>
      </c>
      <c r="AF8" s="379">
        <f t="shared" si="1"/>
        <v>36</v>
      </c>
      <c r="AG8" s="379">
        <f t="shared" si="1"/>
        <v>36</v>
      </c>
      <c r="AH8" s="379">
        <f t="shared" si="1"/>
        <v>36</v>
      </c>
      <c r="AI8" s="379">
        <f t="shared" si="1"/>
        <v>36</v>
      </c>
      <c r="AJ8" s="379">
        <f t="shared" si="1"/>
        <v>36</v>
      </c>
      <c r="AK8" s="379">
        <f t="shared" si="1"/>
        <v>36</v>
      </c>
      <c r="AL8" s="379">
        <f t="shared" si="1"/>
        <v>36</v>
      </c>
      <c r="AM8" s="379">
        <f t="shared" si="1"/>
        <v>36</v>
      </c>
      <c r="AN8" s="379">
        <f t="shared" si="1"/>
        <v>36</v>
      </c>
      <c r="AO8" s="379">
        <f t="shared" si="1"/>
        <v>36</v>
      </c>
      <c r="AP8" s="379">
        <f t="shared" si="1"/>
        <v>36</v>
      </c>
      <c r="AQ8" s="379">
        <f t="shared" si="1"/>
        <v>36</v>
      </c>
      <c r="AR8" s="379">
        <f t="shared" si="1"/>
        <v>36</v>
      </c>
      <c r="AS8" s="379">
        <v>36</v>
      </c>
      <c r="AT8" s="380">
        <v>36</v>
      </c>
      <c r="AU8" s="381"/>
      <c r="AV8" s="381"/>
      <c r="AW8" s="381"/>
      <c r="AX8" s="381"/>
      <c r="AY8" s="381"/>
      <c r="AZ8" s="381"/>
      <c r="BA8" s="381"/>
      <c r="BB8" s="381"/>
      <c r="BC8" s="381"/>
      <c r="BD8" s="382"/>
      <c r="BE8" s="383">
        <f>SUM(BE9:BE66)-BE47</f>
        <v>756</v>
      </c>
    </row>
    <row r="9" spans="1:57" ht="23.25" customHeight="1" thickBot="1" x14ac:dyDescent="0.3">
      <c r="A9" s="390" t="s">
        <v>271</v>
      </c>
      <c r="B9" s="391" t="s">
        <v>59</v>
      </c>
      <c r="C9" s="377">
        <f>SUM(E9:BD9)</f>
        <v>48</v>
      </c>
      <c r="D9" s="378">
        <f t="shared" ref="D9:D25" si="2">SUM(E9:U9)</f>
        <v>0</v>
      </c>
      <c r="E9" s="379">
        <v>0</v>
      </c>
      <c r="F9" s="379">
        <v>0</v>
      </c>
      <c r="G9" s="379">
        <v>0</v>
      </c>
      <c r="H9" s="379">
        <v>0</v>
      </c>
      <c r="I9" s="379">
        <v>0</v>
      </c>
      <c r="J9" s="379">
        <v>0</v>
      </c>
      <c r="K9" s="379">
        <v>0</v>
      </c>
      <c r="L9" s="379">
        <v>0</v>
      </c>
      <c r="M9" s="379">
        <v>0</v>
      </c>
      <c r="N9" s="379">
        <v>0</v>
      </c>
      <c r="O9" s="379">
        <v>0</v>
      </c>
      <c r="P9" s="379">
        <v>0</v>
      </c>
      <c r="Q9" s="379">
        <v>0</v>
      </c>
      <c r="R9" s="379">
        <v>0</v>
      </c>
      <c r="S9" s="379">
        <v>0</v>
      </c>
      <c r="T9" s="379">
        <v>0</v>
      </c>
      <c r="U9" s="379">
        <v>0</v>
      </c>
      <c r="V9" s="385"/>
      <c r="W9" s="385"/>
      <c r="X9" s="380">
        <v>2</v>
      </c>
      <c r="Y9" s="380">
        <v>2</v>
      </c>
      <c r="Z9" s="379">
        <v>2</v>
      </c>
      <c r="AA9" s="386">
        <v>2</v>
      </c>
      <c r="AB9" s="386">
        <v>2</v>
      </c>
      <c r="AC9" s="386">
        <v>2</v>
      </c>
      <c r="AD9" s="386">
        <v>2</v>
      </c>
      <c r="AE9" s="386">
        <v>2</v>
      </c>
      <c r="AF9" s="386">
        <v>2</v>
      </c>
      <c r="AG9" s="386">
        <v>2</v>
      </c>
      <c r="AH9" s="379">
        <v>2</v>
      </c>
      <c r="AI9" s="386">
        <v>2</v>
      </c>
      <c r="AJ9" s="386">
        <v>2</v>
      </c>
      <c r="AK9" s="386">
        <v>2</v>
      </c>
      <c r="AL9" s="386">
        <v>2</v>
      </c>
      <c r="AM9" s="386">
        <v>3</v>
      </c>
      <c r="AN9" s="386">
        <v>3</v>
      </c>
      <c r="AO9" s="386">
        <v>3</v>
      </c>
      <c r="AP9" s="386">
        <v>3</v>
      </c>
      <c r="AQ9" s="380">
        <v>3</v>
      </c>
      <c r="AR9" s="386">
        <v>3</v>
      </c>
      <c r="AS9" s="388"/>
      <c r="AT9" s="389"/>
      <c r="AU9" s="381"/>
      <c r="AV9" s="381"/>
      <c r="AW9" s="381"/>
      <c r="AX9" s="381"/>
      <c r="AY9" s="381"/>
      <c r="AZ9" s="381"/>
      <c r="BA9" s="381"/>
      <c r="BB9" s="381"/>
      <c r="BC9" s="381"/>
      <c r="BD9" s="382"/>
      <c r="BE9" s="383">
        <f>SUM(X9:BD9)</f>
        <v>48</v>
      </c>
    </row>
    <row r="10" spans="1:57" ht="35.1" customHeight="1" thickBot="1" x14ac:dyDescent="0.3">
      <c r="A10" s="392" t="s">
        <v>29</v>
      </c>
      <c r="B10" s="391" t="s">
        <v>60</v>
      </c>
      <c r="C10" s="377">
        <f t="shared" ref="C10:C25" si="3">SUM(E10:BD10)</f>
        <v>76</v>
      </c>
      <c r="D10" s="378">
        <f t="shared" si="2"/>
        <v>34</v>
      </c>
      <c r="E10" s="379">
        <v>2</v>
      </c>
      <c r="F10" s="386">
        <v>2</v>
      </c>
      <c r="G10" s="386">
        <v>2</v>
      </c>
      <c r="H10" s="380">
        <v>2</v>
      </c>
      <c r="I10" s="380">
        <v>2</v>
      </c>
      <c r="J10" s="386">
        <v>2</v>
      </c>
      <c r="K10" s="386">
        <v>2</v>
      </c>
      <c r="L10" s="386">
        <v>2</v>
      </c>
      <c r="M10" s="379">
        <v>2</v>
      </c>
      <c r="N10" s="386">
        <v>2</v>
      </c>
      <c r="O10" s="386">
        <v>2</v>
      </c>
      <c r="P10" s="380">
        <v>2</v>
      </c>
      <c r="Q10" s="386">
        <v>2</v>
      </c>
      <c r="R10" s="386">
        <v>2</v>
      </c>
      <c r="S10" s="386">
        <v>2</v>
      </c>
      <c r="T10" s="386">
        <v>2</v>
      </c>
      <c r="U10" s="386">
        <v>2</v>
      </c>
      <c r="V10" s="381"/>
      <c r="W10" s="382"/>
      <c r="X10" s="380">
        <v>2</v>
      </c>
      <c r="Y10" s="380">
        <v>2</v>
      </c>
      <c r="Z10" s="379">
        <v>2</v>
      </c>
      <c r="AA10" s="386">
        <v>2</v>
      </c>
      <c r="AB10" s="386">
        <v>2</v>
      </c>
      <c r="AC10" s="386">
        <v>2</v>
      </c>
      <c r="AD10" s="386">
        <v>2</v>
      </c>
      <c r="AE10" s="386">
        <v>2</v>
      </c>
      <c r="AF10" s="386">
        <v>2</v>
      </c>
      <c r="AG10" s="386">
        <v>2</v>
      </c>
      <c r="AH10" s="379">
        <v>2</v>
      </c>
      <c r="AI10" s="386">
        <v>2</v>
      </c>
      <c r="AJ10" s="386">
        <v>2</v>
      </c>
      <c r="AK10" s="386">
        <v>2</v>
      </c>
      <c r="AL10" s="386">
        <v>2</v>
      </c>
      <c r="AM10" s="386">
        <v>2</v>
      </c>
      <c r="AN10" s="386">
        <v>2</v>
      </c>
      <c r="AO10" s="386">
        <v>2</v>
      </c>
      <c r="AP10" s="386">
        <v>2</v>
      </c>
      <c r="AQ10" s="380">
        <v>2</v>
      </c>
      <c r="AR10" s="386">
        <v>2</v>
      </c>
      <c r="AS10" s="388"/>
      <c r="AT10" s="389"/>
      <c r="AU10" s="381"/>
      <c r="AV10" s="381"/>
      <c r="AW10" s="381"/>
      <c r="AX10" s="381"/>
      <c r="AY10" s="381"/>
      <c r="AZ10" s="381"/>
      <c r="BA10" s="381"/>
      <c r="BB10" s="381"/>
      <c r="BC10" s="381"/>
      <c r="BD10" s="382"/>
      <c r="BE10" s="383">
        <f t="shared" ref="BE10:BE25" si="4">SUM(X10:BD10)</f>
        <v>42</v>
      </c>
    </row>
    <row r="11" spans="1:57" ht="25.5" customHeight="1" thickBot="1" x14ac:dyDescent="0.3">
      <c r="A11" s="392" t="s">
        <v>272</v>
      </c>
      <c r="B11" s="391" t="s">
        <v>61</v>
      </c>
      <c r="C11" s="377">
        <f t="shared" si="3"/>
        <v>76</v>
      </c>
      <c r="D11" s="378">
        <f t="shared" si="2"/>
        <v>34</v>
      </c>
      <c r="E11" s="379">
        <v>2</v>
      </c>
      <c r="F11" s="386">
        <v>2</v>
      </c>
      <c r="G11" s="386">
        <v>2</v>
      </c>
      <c r="H11" s="380">
        <v>2</v>
      </c>
      <c r="I11" s="380">
        <v>2</v>
      </c>
      <c r="J11" s="386">
        <v>2</v>
      </c>
      <c r="K11" s="386">
        <v>2</v>
      </c>
      <c r="L11" s="386">
        <v>2</v>
      </c>
      <c r="M11" s="379">
        <v>2</v>
      </c>
      <c r="N11" s="386">
        <v>2</v>
      </c>
      <c r="O11" s="386">
        <v>2</v>
      </c>
      <c r="P11" s="380">
        <v>2</v>
      </c>
      <c r="Q11" s="386">
        <v>2</v>
      </c>
      <c r="R11" s="386">
        <v>2</v>
      </c>
      <c r="S11" s="386">
        <v>2</v>
      </c>
      <c r="T11" s="386">
        <v>2</v>
      </c>
      <c r="U11" s="386">
        <v>2</v>
      </c>
      <c r="V11" s="381"/>
      <c r="W11" s="382"/>
      <c r="X11" s="380">
        <v>2</v>
      </c>
      <c r="Y11" s="380">
        <v>2</v>
      </c>
      <c r="Z11" s="379">
        <v>2</v>
      </c>
      <c r="AA11" s="386">
        <v>2</v>
      </c>
      <c r="AB11" s="386">
        <v>2</v>
      </c>
      <c r="AC11" s="386">
        <v>2</v>
      </c>
      <c r="AD11" s="386">
        <v>2</v>
      </c>
      <c r="AE11" s="386">
        <v>2</v>
      </c>
      <c r="AF11" s="386">
        <v>2</v>
      </c>
      <c r="AG11" s="386">
        <v>2</v>
      </c>
      <c r="AH11" s="379">
        <v>2</v>
      </c>
      <c r="AI11" s="386">
        <v>2</v>
      </c>
      <c r="AJ11" s="386">
        <v>2</v>
      </c>
      <c r="AK11" s="386">
        <v>2</v>
      </c>
      <c r="AL11" s="386">
        <v>2</v>
      </c>
      <c r="AM11" s="386">
        <v>2</v>
      </c>
      <c r="AN11" s="386">
        <v>2</v>
      </c>
      <c r="AO11" s="386">
        <v>2</v>
      </c>
      <c r="AP11" s="386">
        <v>2</v>
      </c>
      <c r="AQ11" s="380">
        <v>2</v>
      </c>
      <c r="AR11" s="386">
        <v>2</v>
      </c>
      <c r="AS11" s="388"/>
      <c r="AT11" s="389"/>
      <c r="AU11" s="381"/>
      <c r="AV11" s="381"/>
      <c r="AW11" s="381"/>
      <c r="AX11" s="381"/>
      <c r="AY11" s="381"/>
      <c r="AZ11" s="381"/>
      <c r="BA11" s="381"/>
      <c r="BB11" s="381"/>
      <c r="BC11" s="381"/>
      <c r="BD11" s="382"/>
      <c r="BE11" s="383">
        <f t="shared" si="4"/>
        <v>42</v>
      </c>
    </row>
    <row r="12" spans="1:57" ht="30.75" customHeight="1" thickBot="1" x14ac:dyDescent="0.3">
      <c r="A12" s="392" t="s">
        <v>273</v>
      </c>
      <c r="B12" s="393" t="s">
        <v>63</v>
      </c>
      <c r="C12" s="377">
        <f t="shared" si="3"/>
        <v>51</v>
      </c>
      <c r="D12" s="378">
        <f t="shared" si="2"/>
        <v>51</v>
      </c>
      <c r="E12" s="379">
        <v>3</v>
      </c>
      <c r="F12" s="379">
        <v>3</v>
      </c>
      <c r="G12" s="379">
        <v>3</v>
      </c>
      <c r="H12" s="379">
        <v>3</v>
      </c>
      <c r="I12" s="379">
        <v>3</v>
      </c>
      <c r="J12" s="379">
        <v>3</v>
      </c>
      <c r="K12" s="379">
        <v>3</v>
      </c>
      <c r="L12" s="379">
        <v>3</v>
      </c>
      <c r="M12" s="379">
        <v>3</v>
      </c>
      <c r="N12" s="379">
        <v>3</v>
      </c>
      <c r="O12" s="379">
        <v>3</v>
      </c>
      <c r="P12" s="379">
        <v>3</v>
      </c>
      <c r="Q12" s="379">
        <v>3</v>
      </c>
      <c r="R12" s="379">
        <v>3</v>
      </c>
      <c r="S12" s="379">
        <v>3</v>
      </c>
      <c r="T12" s="379">
        <v>3</v>
      </c>
      <c r="U12" s="379">
        <v>3</v>
      </c>
      <c r="V12" s="381"/>
      <c r="W12" s="382"/>
      <c r="X12" s="380">
        <v>0</v>
      </c>
      <c r="Y12" s="380">
        <v>0</v>
      </c>
      <c r="Z12" s="379">
        <v>0</v>
      </c>
      <c r="AA12" s="379">
        <v>0</v>
      </c>
      <c r="AB12" s="379">
        <v>0</v>
      </c>
      <c r="AC12" s="379">
        <v>0</v>
      </c>
      <c r="AD12" s="379">
        <v>0</v>
      </c>
      <c r="AE12" s="379">
        <v>0</v>
      </c>
      <c r="AF12" s="379">
        <v>0</v>
      </c>
      <c r="AG12" s="379">
        <v>0</v>
      </c>
      <c r="AH12" s="379">
        <v>0</v>
      </c>
      <c r="AI12" s="379">
        <v>0</v>
      </c>
      <c r="AJ12" s="379">
        <v>0</v>
      </c>
      <c r="AK12" s="379">
        <v>0</v>
      </c>
      <c r="AL12" s="379">
        <v>0</v>
      </c>
      <c r="AM12" s="379">
        <v>0</v>
      </c>
      <c r="AN12" s="379">
        <v>0</v>
      </c>
      <c r="AO12" s="379">
        <v>0</v>
      </c>
      <c r="AP12" s="379">
        <v>0</v>
      </c>
      <c r="AQ12" s="380">
        <v>0</v>
      </c>
      <c r="AR12" s="386">
        <v>0</v>
      </c>
      <c r="AS12" s="388"/>
      <c r="AT12" s="389"/>
      <c r="AU12" s="381"/>
      <c r="AV12" s="381"/>
      <c r="AW12" s="381"/>
      <c r="AX12" s="381"/>
      <c r="AY12" s="381"/>
      <c r="AZ12" s="381"/>
      <c r="BA12" s="381"/>
      <c r="BB12" s="381"/>
      <c r="BC12" s="381"/>
      <c r="BD12" s="382"/>
      <c r="BE12" s="383">
        <f t="shared" si="4"/>
        <v>0</v>
      </c>
    </row>
    <row r="13" spans="1:57" ht="31.5" customHeight="1" thickBot="1" x14ac:dyDescent="0.3">
      <c r="A13" s="392" t="s">
        <v>191</v>
      </c>
      <c r="B13" s="393" t="s">
        <v>64</v>
      </c>
      <c r="C13" s="377">
        <f t="shared" si="3"/>
        <v>76</v>
      </c>
      <c r="D13" s="378">
        <f t="shared" si="2"/>
        <v>34</v>
      </c>
      <c r="E13" s="379">
        <v>2</v>
      </c>
      <c r="F13" s="386">
        <v>2</v>
      </c>
      <c r="G13" s="386">
        <v>2</v>
      </c>
      <c r="H13" s="380">
        <v>2</v>
      </c>
      <c r="I13" s="380">
        <v>2</v>
      </c>
      <c r="J13" s="386">
        <v>2</v>
      </c>
      <c r="K13" s="386">
        <v>2</v>
      </c>
      <c r="L13" s="386">
        <v>2</v>
      </c>
      <c r="M13" s="379">
        <v>2</v>
      </c>
      <c r="N13" s="386">
        <v>2</v>
      </c>
      <c r="O13" s="386">
        <v>2</v>
      </c>
      <c r="P13" s="380">
        <v>2</v>
      </c>
      <c r="Q13" s="386">
        <v>2</v>
      </c>
      <c r="R13" s="386">
        <v>2</v>
      </c>
      <c r="S13" s="386">
        <v>2</v>
      </c>
      <c r="T13" s="386">
        <v>2</v>
      </c>
      <c r="U13" s="386">
        <v>2</v>
      </c>
      <c r="V13" s="381"/>
      <c r="W13" s="382"/>
      <c r="X13" s="380">
        <v>2</v>
      </c>
      <c r="Y13" s="380">
        <v>2</v>
      </c>
      <c r="Z13" s="379">
        <v>2</v>
      </c>
      <c r="AA13" s="386">
        <v>2</v>
      </c>
      <c r="AB13" s="386">
        <v>2</v>
      </c>
      <c r="AC13" s="386">
        <v>2</v>
      </c>
      <c r="AD13" s="386">
        <v>2</v>
      </c>
      <c r="AE13" s="386">
        <v>2</v>
      </c>
      <c r="AF13" s="386">
        <v>2</v>
      </c>
      <c r="AG13" s="386">
        <v>2</v>
      </c>
      <c r="AH13" s="379">
        <v>2</v>
      </c>
      <c r="AI13" s="386">
        <v>2</v>
      </c>
      <c r="AJ13" s="386">
        <v>2</v>
      </c>
      <c r="AK13" s="386">
        <v>2</v>
      </c>
      <c r="AL13" s="386">
        <v>2</v>
      </c>
      <c r="AM13" s="386">
        <v>2</v>
      </c>
      <c r="AN13" s="386">
        <v>2</v>
      </c>
      <c r="AO13" s="386">
        <v>2</v>
      </c>
      <c r="AP13" s="386">
        <v>2</v>
      </c>
      <c r="AQ13" s="380">
        <v>2</v>
      </c>
      <c r="AR13" s="386">
        <v>2</v>
      </c>
      <c r="AS13" s="388"/>
      <c r="AT13" s="389"/>
      <c r="AU13" s="381"/>
      <c r="AV13" s="381"/>
      <c r="AW13" s="381"/>
      <c r="AX13" s="381"/>
      <c r="AY13" s="381"/>
      <c r="AZ13" s="381"/>
      <c r="BA13" s="381"/>
      <c r="BB13" s="381"/>
      <c r="BC13" s="381"/>
      <c r="BD13" s="382"/>
      <c r="BE13" s="383">
        <f t="shared" si="4"/>
        <v>42</v>
      </c>
    </row>
    <row r="14" spans="1:57" ht="26.25" customHeight="1" thickBot="1" x14ac:dyDescent="0.3">
      <c r="A14" s="392" t="s">
        <v>34</v>
      </c>
      <c r="B14" s="393" t="s">
        <v>52</v>
      </c>
      <c r="C14" s="377">
        <f t="shared" si="3"/>
        <v>114</v>
      </c>
      <c r="D14" s="378">
        <f t="shared" si="2"/>
        <v>51</v>
      </c>
      <c r="E14" s="379">
        <v>3</v>
      </c>
      <c r="F14" s="379">
        <v>3</v>
      </c>
      <c r="G14" s="379">
        <v>3</v>
      </c>
      <c r="H14" s="379">
        <v>3</v>
      </c>
      <c r="I14" s="379">
        <v>3</v>
      </c>
      <c r="J14" s="379">
        <v>3</v>
      </c>
      <c r="K14" s="379">
        <v>3</v>
      </c>
      <c r="L14" s="379">
        <v>3</v>
      </c>
      <c r="M14" s="379">
        <v>3</v>
      </c>
      <c r="N14" s="379">
        <v>3</v>
      </c>
      <c r="O14" s="379">
        <v>3</v>
      </c>
      <c r="P14" s="379">
        <v>3</v>
      </c>
      <c r="Q14" s="379">
        <v>3</v>
      </c>
      <c r="R14" s="379">
        <v>3</v>
      </c>
      <c r="S14" s="379">
        <v>3</v>
      </c>
      <c r="T14" s="379">
        <v>3</v>
      </c>
      <c r="U14" s="379">
        <v>3</v>
      </c>
      <c r="V14" s="385"/>
      <c r="W14" s="385"/>
      <c r="X14" s="380">
        <v>3</v>
      </c>
      <c r="Y14" s="380">
        <v>3</v>
      </c>
      <c r="Z14" s="379">
        <v>3</v>
      </c>
      <c r="AA14" s="379">
        <v>3</v>
      </c>
      <c r="AB14" s="379">
        <v>3</v>
      </c>
      <c r="AC14" s="379">
        <v>3</v>
      </c>
      <c r="AD14" s="379">
        <v>3</v>
      </c>
      <c r="AE14" s="379">
        <v>3</v>
      </c>
      <c r="AF14" s="379">
        <v>3</v>
      </c>
      <c r="AG14" s="379">
        <v>3</v>
      </c>
      <c r="AH14" s="379">
        <v>3</v>
      </c>
      <c r="AI14" s="379">
        <v>3</v>
      </c>
      <c r="AJ14" s="379">
        <v>3</v>
      </c>
      <c r="AK14" s="379">
        <v>3</v>
      </c>
      <c r="AL14" s="379">
        <v>3</v>
      </c>
      <c r="AM14" s="379">
        <v>3</v>
      </c>
      <c r="AN14" s="379">
        <v>3</v>
      </c>
      <c r="AO14" s="379">
        <v>3</v>
      </c>
      <c r="AP14" s="379">
        <v>3</v>
      </c>
      <c r="AQ14" s="379">
        <v>3</v>
      </c>
      <c r="AR14" s="379">
        <v>3</v>
      </c>
      <c r="AS14" s="388"/>
      <c r="AT14" s="389"/>
      <c r="AU14" s="381"/>
      <c r="AV14" s="381"/>
      <c r="AW14" s="381"/>
      <c r="AX14" s="381"/>
      <c r="AY14" s="381"/>
      <c r="AZ14" s="381"/>
      <c r="BA14" s="381"/>
      <c r="BB14" s="381"/>
      <c r="BC14" s="381"/>
      <c r="BD14" s="382"/>
      <c r="BE14" s="383">
        <f t="shared" si="4"/>
        <v>63</v>
      </c>
    </row>
    <row r="15" spans="1:57" ht="25.5" customHeight="1" thickBot="1" x14ac:dyDescent="0.3">
      <c r="A15" s="392" t="s">
        <v>35</v>
      </c>
      <c r="B15" s="393" t="s">
        <v>53</v>
      </c>
      <c r="C15" s="377">
        <f t="shared" si="3"/>
        <v>114</v>
      </c>
      <c r="D15" s="378">
        <f t="shared" si="2"/>
        <v>51</v>
      </c>
      <c r="E15" s="379">
        <v>3</v>
      </c>
      <c r="F15" s="379">
        <v>3</v>
      </c>
      <c r="G15" s="379">
        <v>3</v>
      </c>
      <c r="H15" s="379">
        <v>3</v>
      </c>
      <c r="I15" s="379">
        <v>3</v>
      </c>
      <c r="J15" s="379">
        <v>3</v>
      </c>
      <c r="K15" s="379">
        <v>3</v>
      </c>
      <c r="L15" s="379">
        <v>3</v>
      </c>
      <c r="M15" s="379">
        <v>3</v>
      </c>
      <c r="N15" s="379">
        <v>3</v>
      </c>
      <c r="O15" s="379">
        <v>3</v>
      </c>
      <c r="P15" s="379">
        <v>3</v>
      </c>
      <c r="Q15" s="379">
        <v>3</v>
      </c>
      <c r="R15" s="379">
        <v>3</v>
      </c>
      <c r="S15" s="379">
        <v>3</v>
      </c>
      <c r="T15" s="379">
        <v>3</v>
      </c>
      <c r="U15" s="379">
        <v>3</v>
      </c>
      <c r="V15" s="385"/>
      <c r="W15" s="385"/>
      <c r="X15" s="380">
        <v>3</v>
      </c>
      <c r="Y15" s="380">
        <v>3</v>
      </c>
      <c r="Z15" s="379">
        <v>3</v>
      </c>
      <c r="AA15" s="379">
        <v>3</v>
      </c>
      <c r="AB15" s="379">
        <v>3</v>
      </c>
      <c r="AC15" s="379">
        <v>3</v>
      </c>
      <c r="AD15" s="379">
        <v>3</v>
      </c>
      <c r="AE15" s="379">
        <v>3</v>
      </c>
      <c r="AF15" s="379">
        <v>3</v>
      </c>
      <c r="AG15" s="379">
        <v>3</v>
      </c>
      <c r="AH15" s="379">
        <v>3</v>
      </c>
      <c r="AI15" s="379">
        <v>3</v>
      </c>
      <c r="AJ15" s="379">
        <v>3</v>
      </c>
      <c r="AK15" s="379">
        <v>3</v>
      </c>
      <c r="AL15" s="379">
        <v>3</v>
      </c>
      <c r="AM15" s="379">
        <v>3</v>
      </c>
      <c r="AN15" s="379">
        <v>3</v>
      </c>
      <c r="AO15" s="379">
        <v>3</v>
      </c>
      <c r="AP15" s="379">
        <v>3</v>
      </c>
      <c r="AQ15" s="379">
        <v>3</v>
      </c>
      <c r="AR15" s="379">
        <v>3</v>
      </c>
      <c r="AS15" s="388"/>
      <c r="AT15" s="389"/>
      <c r="AU15" s="381"/>
      <c r="AV15" s="381"/>
      <c r="AW15" s="381"/>
      <c r="AX15" s="381"/>
      <c r="AY15" s="381"/>
      <c r="AZ15" s="381"/>
      <c r="BA15" s="381"/>
      <c r="BB15" s="381"/>
      <c r="BC15" s="381"/>
      <c r="BD15" s="382"/>
      <c r="BE15" s="383">
        <f t="shared" si="4"/>
        <v>63</v>
      </c>
    </row>
    <row r="16" spans="1:57" ht="35.1" customHeight="1" thickBot="1" x14ac:dyDescent="0.3">
      <c r="A16" s="394" t="s">
        <v>274</v>
      </c>
      <c r="B16" s="393" t="s">
        <v>54</v>
      </c>
      <c r="C16" s="377">
        <f t="shared" si="3"/>
        <v>55</v>
      </c>
      <c r="D16" s="378">
        <f t="shared" si="2"/>
        <v>34</v>
      </c>
      <c r="E16" s="379">
        <v>2</v>
      </c>
      <c r="F16" s="379">
        <v>2</v>
      </c>
      <c r="G16" s="379">
        <v>2</v>
      </c>
      <c r="H16" s="379">
        <v>2</v>
      </c>
      <c r="I16" s="379">
        <v>2</v>
      </c>
      <c r="J16" s="379">
        <v>2</v>
      </c>
      <c r="K16" s="379">
        <v>2</v>
      </c>
      <c r="L16" s="379">
        <v>2</v>
      </c>
      <c r="M16" s="379">
        <v>2</v>
      </c>
      <c r="N16" s="379">
        <v>2</v>
      </c>
      <c r="O16" s="379">
        <v>2</v>
      </c>
      <c r="P16" s="379">
        <v>2</v>
      </c>
      <c r="Q16" s="379">
        <v>2</v>
      </c>
      <c r="R16" s="379">
        <v>2</v>
      </c>
      <c r="S16" s="379">
        <v>2</v>
      </c>
      <c r="T16" s="379">
        <v>2</v>
      </c>
      <c r="U16" s="379">
        <v>2</v>
      </c>
      <c r="V16" s="385"/>
      <c r="W16" s="385"/>
      <c r="X16" s="395">
        <v>1</v>
      </c>
      <c r="Y16" s="395">
        <v>1</v>
      </c>
      <c r="Z16" s="395">
        <v>1</v>
      </c>
      <c r="AA16" s="395">
        <v>1</v>
      </c>
      <c r="AB16" s="395">
        <v>1</v>
      </c>
      <c r="AC16" s="395">
        <v>1</v>
      </c>
      <c r="AD16" s="395">
        <v>1</v>
      </c>
      <c r="AE16" s="395">
        <v>1</v>
      </c>
      <c r="AF16" s="395">
        <v>1</v>
      </c>
      <c r="AG16" s="395">
        <v>1</v>
      </c>
      <c r="AH16" s="395">
        <v>1</v>
      </c>
      <c r="AI16" s="395">
        <v>1</v>
      </c>
      <c r="AJ16" s="379">
        <v>1</v>
      </c>
      <c r="AK16" s="379">
        <v>1</v>
      </c>
      <c r="AL16" s="379">
        <v>1</v>
      </c>
      <c r="AM16" s="379">
        <v>1</v>
      </c>
      <c r="AN16" s="379">
        <v>1</v>
      </c>
      <c r="AO16" s="379">
        <v>1</v>
      </c>
      <c r="AP16" s="379">
        <v>1</v>
      </c>
      <c r="AQ16" s="379">
        <v>1</v>
      </c>
      <c r="AR16" s="379">
        <v>1</v>
      </c>
      <c r="AS16" s="388"/>
      <c r="AT16" s="389"/>
      <c r="AU16" s="381"/>
      <c r="AV16" s="381"/>
      <c r="AW16" s="381"/>
      <c r="AX16" s="381"/>
      <c r="AY16" s="381"/>
      <c r="AZ16" s="381"/>
      <c r="BA16" s="381"/>
      <c r="BB16" s="381"/>
      <c r="BC16" s="381"/>
      <c r="BD16" s="382"/>
      <c r="BE16" s="383">
        <f t="shared" si="4"/>
        <v>21</v>
      </c>
    </row>
    <row r="17" spans="1:58" ht="35.1" customHeight="1" thickBot="1" x14ac:dyDescent="0.3">
      <c r="A17" s="394" t="s">
        <v>275</v>
      </c>
      <c r="B17" s="393" t="s">
        <v>56</v>
      </c>
      <c r="C17" s="377">
        <f t="shared" si="3"/>
        <v>76</v>
      </c>
      <c r="D17" s="378">
        <f t="shared" si="2"/>
        <v>34</v>
      </c>
      <c r="E17" s="379">
        <v>2</v>
      </c>
      <c r="F17" s="386">
        <v>2</v>
      </c>
      <c r="G17" s="386">
        <v>2</v>
      </c>
      <c r="H17" s="380">
        <v>2</v>
      </c>
      <c r="I17" s="380">
        <v>2</v>
      </c>
      <c r="J17" s="386">
        <v>2</v>
      </c>
      <c r="K17" s="386">
        <v>2</v>
      </c>
      <c r="L17" s="386">
        <v>2</v>
      </c>
      <c r="M17" s="379">
        <v>2</v>
      </c>
      <c r="N17" s="386">
        <v>2</v>
      </c>
      <c r="O17" s="386">
        <v>2</v>
      </c>
      <c r="P17" s="380">
        <v>2</v>
      </c>
      <c r="Q17" s="386">
        <v>2</v>
      </c>
      <c r="R17" s="386">
        <v>2</v>
      </c>
      <c r="S17" s="386">
        <v>2</v>
      </c>
      <c r="T17" s="386">
        <v>2</v>
      </c>
      <c r="U17" s="386">
        <v>2</v>
      </c>
      <c r="V17" s="381"/>
      <c r="W17" s="382"/>
      <c r="X17" s="380">
        <v>2</v>
      </c>
      <c r="Y17" s="380">
        <v>2</v>
      </c>
      <c r="Z17" s="379">
        <v>2</v>
      </c>
      <c r="AA17" s="386">
        <v>2</v>
      </c>
      <c r="AB17" s="386">
        <v>2</v>
      </c>
      <c r="AC17" s="386">
        <v>2</v>
      </c>
      <c r="AD17" s="386">
        <v>2</v>
      </c>
      <c r="AE17" s="386">
        <v>2</v>
      </c>
      <c r="AF17" s="386">
        <v>2</v>
      </c>
      <c r="AG17" s="386">
        <v>2</v>
      </c>
      <c r="AH17" s="379">
        <v>2</v>
      </c>
      <c r="AI17" s="386">
        <v>2</v>
      </c>
      <c r="AJ17" s="386">
        <v>2</v>
      </c>
      <c r="AK17" s="386">
        <v>2</v>
      </c>
      <c r="AL17" s="386">
        <v>2</v>
      </c>
      <c r="AM17" s="386">
        <v>2</v>
      </c>
      <c r="AN17" s="386">
        <v>2</v>
      </c>
      <c r="AO17" s="386">
        <v>2</v>
      </c>
      <c r="AP17" s="386">
        <v>2</v>
      </c>
      <c r="AQ17" s="380">
        <v>2</v>
      </c>
      <c r="AR17" s="386">
        <v>2</v>
      </c>
      <c r="AS17" s="388"/>
      <c r="AT17" s="389"/>
      <c r="AU17" s="381"/>
      <c r="AV17" s="381"/>
      <c r="AW17" s="381"/>
      <c r="AX17" s="381"/>
      <c r="AY17" s="381"/>
      <c r="AZ17" s="381"/>
      <c r="BA17" s="381"/>
      <c r="BB17" s="381"/>
      <c r="BC17" s="381"/>
      <c r="BD17" s="382"/>
      <c r="BE17" s="383">
        <f t="shared" si="4"/>
        <v>42</v>
      </c>
    </row>
    <row r="18" spans="1:58" ht="27" customHeight="1" thickBot="1" x14ac:dyDescent="0.3">
      <c r="A18" s="392" t="s">
        <v>196</v>
      </c>
      <c r="B18" s="393" t="s">
        <v>57</v>
      </c>
      <c r="C18" s="377">
        <f t="shared" si="3"/>
        <v>55</v>
      </c>
      <c r="D18" s="378">
        <f t="shared" si="2"/>
        <v>34</v>
      </c>
      <c r="E18" s="379">
        <v>2</v>
      </c>
      <c r="F18" s="386">
        <v>2</v>
      </c>
      <c r="G18" s="386">
        <v>2</v>
      </c>
      <c r="H18" s="380">
        <v>2</v>
      </c>
      <c r="I18" s="380">
        <v>2</v>
      </c>
      <c r="J18" s="386">
        <v>2</v>
      </c>
      <c r="K18" s="386">
        <v>2</v>
      </c>
      <c r="L18" s="386">
        <v>2</v>
      </c>
      <c r="M18" s="379">
        <v>2</v>
      </c>
      <c r="N18" s="386">
        <v>2</v>
      </c>
      <c r="O18" s="386">
        <v>2</v>
      </c>
      <c r="P18" s="380">
        <v>2</v>
      </c>
      <c r="Q18" s="386">
        <v>2</v>
      </c>
      <c r="R18" s="386">
        <v>2</v>
      </c>
      <c r="S18" s="386">
        <v>2</v>
      </c>
      <c r="T18" s="386">
        <v>2</v>
      </c>
      <c r="U18" s="386">
        <v>2</v>
      </c>
      <c r="V18" s="385"/>
      <c r="W18" s="382"/>
      <c r="X18" s="395">
        <v>1</v>
      </c>
      <c r="Y18" s="395">
        <v>1</v>
      </c>
      <c r="Z18" s="395">
        <v>1</v>
      </c>
      <c r="AA18" s="395">
        <v>1</v>
      </c>
      <c r="AB18" s="395">
        <v>1</v>
      </c>
      <c r="AC18" s="395">
        <v>1</v>
      </c>
      <c r="AD18" s="395">
        <v>1</v>
      </c>
      <c r="AE18" s="395">
        <v>1</v>
      </c>
      <c r="AF18" s="395">
        <v>1</v>
      </c>
      <c r="AG18" s="395">
        <v>1</v>
      </c>
      <c r="AH18" s="395">
        <v>1</v>
      </c>
      <c r="AI18" s="395">
        <v>1</v>
      </c>
      <c r="AJ18" s="379">
        <v>1</v>
      </c>
      <c r="AK18" s="379">
        <v>1</v>
      </c>
      <c r="AL18" s="379">
        <v>1</v>
      </c>
      <c r="AM18" s="379">
        <v>1</v>
      </c>
      <c r="AN18" s="379">
        <v>1</v>
      </c>
      <c r="AO18" s="379">
        <v>1</v>
      </c>
      <c r="AP18" s="379">
        <v>1</v>
      </c>
      <c r="AQ18" s="379">
        <v>1</v>
      </c>
      <c r="AR18" s="379">
        <v>1</v>
      </c>
      <c r="AS18" s="388"/>
      <c r="AT18" s="397"/>
      <c r="AU18" s="398"/>
      <c r="AV18" s="398"/>
      <c r="AW18" s="398"/>
      <c r="AX18" s="398"/>
      <c r="AY18" s="398"/>
      <c r="AZ18" s="398"/>
      <c r="BA18" s="398"/>
      <c r="BB18" s="398"/>
      <c r="BC18" s="398"/>
      <c r="BD18" s="399"/>
      <c r="BE18" s="383">
        <f t="shared" si="4"/>
        <v>21</v>
      </c>
    </row>
    <row r="19" spans="1:58" ht="35.1" customHeight="1" thickBot="1" x14ac:dyDescent="0.3">
      <c r="A19" s="400" t="s">
        <v>276</v>
      </c>
      <c r="B19" s="393" t="s">
        <v>41</v>
      </c>
      <c r="C19" s="377">
        <f>SUM(E19:BD19)</f>
        <v>97</v>
      </c>
      <c r="D19" s="378">
        <f t="shared" si="2"/>
        <v>34</v>
      </c>
      <c r="E19" s="379">
        <v>2</v>
      </c>
      <c r="F19" s="379">
        <v>2</v>
      </c>
      <c r="G19" s="379">
        <v>2</v>
      </c>
      <c r="H19" s="379">
        <v>2</v>
      </c>
      <c r="I19" s="379">
        <v>2</v>
      </c>
      <c r="J19" s="379">
        <v>2</v>
      </c>
      <c r="K19" s="379">
        <v>2</v>
      </c>
      <c r="L19" s="379">
        <v>2</v>
      </c>
      <c r="M19" s="379">
        <v>2</v>
      </c>
      <c r="N19" s="379">
        <v>2</v>
      </c>
      <c r="O19" s="379">
        <v>2</v>
      </c>
      <c r="P19" s="379">
        <v>2</v>
      </c>
      <c r="Q19" s="379">
        <v>2</v>
      </c>
      <c r="R19" s="379">
        <v>2</v>
      </c>
      <c r="S19" s="379">
        <v>2</v>
      </c>
      <c r="T19" s="379">
        <v>2</v>
      </c>
      <c r="U19" s="379">
        <v>2</v>
      </c>
      <c r="V19" s="385"/>
      <c r="W19" s="382"/>
      <c r="X19" s="380">
        <v>3</v>
      </c>
      <c r="Y19" s="380">
        <v>3</v>
      </c>
      <c r="Z19" s="379">
        <v>3</v>
      </c>
      <c r="AA19" s="379">
        <v>3</v>
      </c>
      <c r="AB19" s="379">
        <v>3</v>
      </c>
      <c r="AC19" s="379">
        <v>3</v>
      </c>
      <c r="AD19" s="379">
        <v>3</v>
      </c>
      <c r="AE19" s="379">
        <v>3</v>
      </c>
      <c r="AF19" s="379">
        <v>3</v>
      </c>
      <c r="AG19" s="379">
        <v>3</v>
      </c>
      <c r="AH19" s="379">
        <v>3</v>
      </c>
      <c r="AI19" s="379">
        <v>3</v>
      </c>
      <c r="AJ19" s="379">
        <v>3</v>
      </c>
      <c r="AK19" s="379">
        <v>3</v>
      </c>
      <c r="AL19" s="379">
        <v>3</v>
      </c>
      <c r="AM19" s="379">
        <v>3</v>
      </c>
      <c r="AN19" s="379">
        <v>3</v>
      </c>
      <c r="AO19" s="379">
        <v>3</v>
      </c>
      <c r="AP19" s="379">
        <v>3</v>
      </c>
      <c r="AQ19" s="379">
        <v>3</v>
      </c>
      <c r="AR19" s="379">
        <v>3</v>
      </c>
      <c r="AS19" s="388"/>
      <c r="AT19" s="397"/>
      <c r="AU19" s="398"/>
      <c r="AV19" s="398"/>
      <c r="AW19" s="398"/>
      <c r="AX19" s="398"/>
      <c r="AY19" s="398"/>
      <c r="AZ19" s="398"/>
      <c r="BA19" s="398"/>
      <c r="BB19" s="398"/>
      <c r="BC19" s="398"/>
      <c r="BD19" s="399"/>
      <c r="BE19" s="383">
        <f t="shared" si="4"/>
        <v>63</v>
      </c>
    </row>
    <row r="20" spans="1:58" ht="35.1" customHeight="1" thickBot="1" x14ac:dyDescent="0.3">
      <c r="A20" s="390" t="s">
        <v>277</v>
      </c>
      <c r="B20" s="391" t="s">
        <v>278</v>
      </c>
      <c r="C20" s="377">
        <f t="shared" si="3"/>
        <v>114</v>
      </c>
      <c r="D20" s="378">
        <f t="shared" si="2"/>
        <v>51</v>
      </c>
      <c r="E20" s="379">
        <v>3</v>
      </c>
      <c r="F20" s="379">
        <v>3</v>
      </c>
      <c r="G20" s="379">
        <v>3</v>
      </c>
      <c r="H20" s="379">
        <v>3</v>
      </c>
      <c r="I20" s="379">
        <v>3</v>
      </c>
      <c r="J20" s="379">
        <v>3</v>
      </c>
      <c r="K20" s="379">
        <v>3</v>
      </c>
      <c r="L20" s="379">
        <v>3</v>
      </c>
      <c r="M20" s="379">
        <v>3</v>
      </c>
      <c r="N20" s="379">
        <v>3</v>
      </c>
      <c r="O20" s="379">
        <v>3</v>
      </c>
      <c r="P20" s="379">
        <v>3</v>
      </c>
      <c r="Q20" s="379">
        <v>3</v>
      </c>
      <c r="R20" s="379">
        <v>3</v>
      </c>
      <c r="S20" s="379">
        <v>3</v>
      </c>
      <c r="T20" s="379">
        <v>3</v>
      </c>
      <c r="U20" s="379">
        <v>3</v>
      </c>
      <c r="V20" s="385"/>
      <c r="W20" s="385"/>
      <c r="X20" s="380">
        <v>3</v>
      </c>
      <c r="Y20" s="380">
        <v>3</v>
      </c>
      <c r="Z20" s="379">
        <v>3</v>
      </c>
      <c r="AA20" s="386">
        <v>3</v>
      </c>
      <c r="AB20" s="380">
        <v>3</v>
      </c>
      <c r="AC20" s="380">
        <v>3</v>
      </c>
      <c r="AD20" s="380">
        <v>3</v>
      </c>
      <c r="AE20" s="380">
        <v>3</v>
      </c>
      <c r="AF20" s="380">
        <v>3</v>
      </c>
      <c r="AG20" s="380">
        <v>3</v>
      </c>
      <c r="AH20" s="380">
        <v>3</v>
      </c>
      <c r="AI20" s="380">
        <v>3</v>
      </c>
      <c r="AJ20" s="380">
        <v>3</v>
      </c>
      <c r="AK20" s="380">
        <v>3</v>
      </c>
      <c r="AL20" s="386">
        <v>3</v>
      </c>
      <c r="AM20" s="386">
        <v>3</v>
      </c>
      <c r="AN20" s="386">
        <v>3</v>
      </c>
      <c r="AO20" s="386">
        <v>3</v>
      </c>
      <c r="AP20" s="386">
        <v>3</v>
      </c>
      <c r="AQ20" s="386">
        <v>3</v>
      </c>
      <c r="AR20" s="386">
        <v>3</v>
      </c>
      <c r="AS20" s="388"/>
      <c r="AT20" s="397"/>
      <c r="AU20" s="398"/>
      <c r="AV20" s="398"/>
      <c r="AW20" s="398"/>
      <c r="AX20" s="398"/>
      <c r="AY20" s="398"/>
      <c r="AZ20" s="398"/>
      <c r="BA20" s="398"/>
      <c r="BB20" s="398"/>
      <c r="BC20" s="398"/>
      <c r="BD20" s="399"/>
      <c r="BE20" s="383">
        <f t="shared" si="4"/>
        <v>63</v>
      </c>
    </row>
    <row r="21" spans="1:58" ht="35.1" customHeight="1" thickBot="1" x14ac:dyDescent="0.3">
      <c r="A21" s="401" t="s">
        <v>279</v>
      </c>
      <c r="B21" s="391" t="s">
        <v>280</v>
      </c>
      <c r="C21" s="402">
        <f t="shared" si="3"/>
        <v>152</v>
      </c>
      <c r="D21" s="378">
        <f t="shared" si="2"/>
        <v>68</v>
      </c>
      <c r="E21" s="379">
        <v>4</v>
      </c>
      <c r="F21" s="379">
        <v>4</v>
      </c>
      <c r="G21" s="379">
        <v>4</v>
      </c>
      <c r="H21" s="379">
        <v>4</v>
      </c>
      <c r="I21" s="379">
        <v>4</v>
      </c>
      <c r="J21" s="379">
        <v>4</v>
      </c>
      <c r="K21" s="379">
        <v>4</v>
      </c>
      <c r="L21" s="379">
        <v>4</v>
      </c>
      <c r="M21" s="379">
        <v>4</v>
      </c>
      <c r="N21" s="379">
        <v>4</v>
      </c>
      <c r="O21" s="379">
        <v>4</v>
      </c>
      <c r="P21" s="379">
        <v>4</v>
      </c>
      <c r="Q21" s="379">
        <v>4</v>
      </c>
      <c r="R21" s="379">
        <v>4</v>
      </c>
      <c r="S21" s="379">
        <v>4</v>
      </c>
      <c r="T21" s="379">
        <v>4</v>
      </c>
      <c r="U21" s="379">
        <v>4</v>
      </c>
      <c r="V21" s="385"/>
      <c r="W21" s="385"/>
      <c r="X21" s="380">
        <v>4</v>
      </c>
      <c r="Y21" s="380">
        <v>4</v>
      </c>
      <c r="Z21" s="379">
        <v>4</v>
      </c>
      <c r="AA21" s="379">
        <v>4</v>
      </c>
      <c r="AB21" s="379">
        <v>4</v>
      </c>
      <c r="AC21" s="379">
        <v>4</v>
      </c>
      <c r="AD21" s="379">
        <v>4</v>
      </c>
      <c r="AE21" s="379">
        <v>4</v>
      </c>
      <c r="AF21" s="379">
        <v>4</v>
      </c>
      <c r="AG21" s="379">
        <v>4</v>
      </c>
      <c r="AH21" s="379">
        <v>4</v>
      </c>
      <c r="AI21" s="379">
        <v>4</v>
      </c>
      <c r="AJ21" s="379">
        <v>4</v>
      </c>
      <c r="AK21" s="379">
        <v>4</v>
      </c>
      <c r="AL21" s="379">
        <v>4</v>
      </c>
      <c r="AM21" s="379">
        <v>4</v>
      </c>
      <c r="AN21" s="379">
        <v>4</v>
      </c>
      <c r="AO21" s="379">
        <v>4</v>
      </c>
      <c r="AP21" s="379">
        <v>4</v>
      </c>
      <c r="AQ21" s="379">
        <v>4</v>
      </c>
      <c r="AR21" s="379">
        <v>4</v>
      </c>
      <c r="AS21" s="388"/>
      <c r="AT21" s="389"/>
      <c r="AU21" s="381"/>
      <c r="AV21" s="381"/>
      <c r="AW21" s="381"/>
      <c r="AX21" s="381"/>
      <c r="AY21" s="381"/>
      <c r="AZ21" s="381"/>
      <c r="BA21" s="381"/>
      <c r="BB21" s="381"/>
      <c r="BC21" s="381"/>
      <c r="BD21" s="382"/>
      <c r="BE21" s="383">
        <f t="shared" si="4"/>
        <v>84</v>
      </c>
    </row>
    <row r="22" spans="1:58" ht="35.1" customHeight="1" thickBot="1" x14ac:dyDescent="0.3">
      <c r="A22" s="392" t="s">
        <v>281</v>
      </c>
      <c r="B22" s="391" t="s">
        <v>282</v>
      </c>
      <c r="C22" s="403">
        <f t="shared" si="3"/>
        <v>55</v>
      </c>
      <c r="D22" s="378">
        <f t="shared" si="2"/>
        <v>34</v>
      </c>
      <c r="E22" s="379">
        <v>2</v>
      </c>
      <c r="F22" s="379">
        <v>2</v>
      </c>
      <c r="G22" s="379">
        <v>2</v>
      </c>
      <c r="H22" s="379">
        <v>2</v>
      </c>
      <c r="I22" s="379">
        <v>2</v>
      </c>
      <c r="J22" s="379">
        <v>2</v>
      </c>
      <c r="K22" s="379">
        <v>2</v>
      </c>
      <c r="L22" s="379">
        <v>2</v>
      </c>
      <c r="M22" s="379">
        <v>2</v>
      </c>
      <c r="N22" s="379">
        <v>2</v>
      </c>
      <c r="O22" s="379">
        <v>2</v>
      </c>
      <c r="P22" s="379">
        <v>2</v>
      </c>
      <c r="Q22" s="379">
        <v>2</v>
      </c>
      <c r="R22" s="379">
        <v>2</v>
      </c>
      <c r="S22" s="379">
        <v>2</v>
      </c>
      <c r="T22" s="379">
        <v>2</v>
      </c>
      <c r="U22" s="379">
        <v>2</v>
      </c>
      <c r="V22" s="385"/>
      <c r="W22" s="385"/>
      <c r="X22" s="380">
        <v>1</v>
      </c>
      <c r="Y22" s="380">
        <v>1</v>
      </c>
      <c r="Z22" s="379">
        <v>1</v>
      </c>
      <c r="AA22" s="379">
        <v>1</v>
      </c>
      <c r="AB22" s="379">
        <v>1</v>
      </c>
      <c r="AC22" s="379">
        <v>1</v>
      </c>
      <c r="AD22" s="379">
        <v>1</v>
      </c>
      <c r="AE22" s="379">
        <v>1</v>
      </c>
      <c r="AF22" s="379">
        <v>1</v>
      </c>
      <c r="AG22" s="379">
        <v>1</v>
      </c>
      <c r="AH22" s="379">
        <v>1</v>
      </c>
      <c r="AI22" s="379">
        <v>1</v>
      </c>
      <c r="AJ22" s="379">
        <v>1</v>
      </c>
      <c r="AK22" s="379">
        <v>1</v>
      </c>
      <c r="AL22" s="379">
        <v>1</v>
      </c>
      <c r="AM22" s="379">
        <v>1</v>
      </c>
      <c r="AN22" s="379">
        <v>1</v>
      </c>
      <c r="AO22" s="379">
        <v>1</v>
      </c>
      <c r="AP22" s="379">
        <v>1</v>
      </c>
      <c r="AQ22" s="379">
        <v>1</v>
      </c>
      <c r="AR22" s="379">
        <v>1</v>
      </c>
      <c r="AS22" s="388"/>
      <c r="AT22" s="397"/>
      <c r="AU22" s="398"/>
      <c r="AV22" s="398"/>
      <c r="AW22" s="398"/>
      <c r="AX22" s="398"/>
      <c r="AY22" s="398"/>
      <c r="AZ22" s="398"/>
      <c r="BA22" s="398"/>
      <c r="BB22" s="398"/>
      <c r="BC22" s="398"/>
      <c r="BD22" s="399"/>
      <c r="BE22" s="383">
        <f t="shared" si="4"/>
        <v>21</v>
      </c>
    </row>
    <row r="23" spans="1:58" ht="35.1" customHeight="1" thickTop="1" thickBot="1" x14ac:dyDescent="0.3">
      <c r="A23" s="404" t="s">
        <v>283</v>
      </c>
      <c r="B23" s="391" t="s">
        <v>284</v>
      </c>
      <c r="C23" s="405">
        <f t="shared" si="3"/>
        <v>146</v>
      </c>
      <c r="D23" s="378">
        <f t="shared" si="2"/>
        <v>68</v>
      </c>
      <c r="E23" s="379">
        <v>4</v>
      </c>
      <c r="F23" s="379">
        <v>4</v>
      </c>
      <c r="G23" s="379">
        <v>4</v>
      </c>
      <c r="H23" s="379">
        <v>4</v>
      </c>
      <c r="I23" s="379">
        <v>4</v>
      </c>
      <c r="J23" s="379">
        <v>4</v>
      </c>
      <c r="K23" s="379">
        <v>4</v>
      </c>
      <c r="L23" s="379">
        <v>4</v>
      </c>
      <c r="M23" s="379">
        <v>4</v>
      </c>
      <c r="N23" s="379">
        <v>4</v>
      </c>
      <c r="O23" s="379">
        <v>4</v>
      </c>
      <c r="P23" s="379">
        <v>4</v>
      </c>
      <c r="Q23" s="379">
        <v>4</v>
      </c>
      <c r="R23" s="379">
        <v>4</v>
      </c>
      <c r="S23" s="379">
        <v>4</v>
      </c>
      <c r="T23" s="379">
        <v>4</v>
      </c>
      <c r="U23" s="379">
        <v>4</v>
      </c>
      <c r="V23" s="381"/>
      <c r="W23" s="398"/>
      <c r="X23" s="395">
        <v>4</v>
      </c>
      <c r="Y23" s="395">
        <v>4</v>
      </c>
      <c r="Z23" s="395">
        <v>4</v>
      </c>
      <c r="AA23" s="395">
        <v>4</v>
      </c>
      <c r="AB23" s="395">
        <v>4</v>
      </c>
      <c r="AC23" s="395">
        <v>4</v>
      </c>
      <c r="AD23" s="395">
        <v>4</v>
      </c>
      <c r="AE23" s="395">
        <v>4</v>
      </c>
      <c r="AF23" s="395">
        <v>4</v>
      </c>
      <c r="AG23" s="395">
        <v>4</v>
      </c>
      <c r="AH23" s="395">
        <v>4</v>
      </c>
      <c r="AI23" s="395">
        <v>4</v>
      </c>
      <c r="AJ23" s="395">
        <v>4</v>
      </c>
      <c r="AK23" s="395">
        <v>4</v>
      </c>
      <c r="AL23" s="395">
        <v>4</v>
      </c>
      <c r="AM23" s="395">
        <v>3</v>
      </c>
      <c r="AN23" s="395">
        <v>3</v>
      </c>
      <c r="AO23" s="395">
        <v>3</v>
      </c>
      <c r="AP23" s="395">
        <v>3</v>
      </c>
      <c r="AQ23" s="395">
        <v>3</v>
      </c>
      <c r="AR23" s="395">
        <v>3</v>
      </c>
      <c r="AS23" s="406"/>
      <c r="AT23" s="397"/>
      <c r="AU23" s="398"/>
      <c r="AV23" s="398"/>
      <c r="AW23" s="398"/>
      <c r="AX23" s="398"/>
      <c r="AY23" s="398"/>
      <c r="AZ23" s="398"/>
      <c r="BA23" s="398"/>
      <c r="BB23" s="398"/>
      <c r="BC23" s="398"/>
      <c r="BD23" s="399"/>
      <c r="BE23" s="383">
        <f t="shared" si="4"/>
        <v>78</v>
      </c>
      <c r="BF23" s="407"/>
    </row>
    <row r="24" spans="1:58" ht="35.1" customHeight="1" thickTop="1" thickBot="1" x14ac:dyDescent="0.3">
      <c r="A24" s="408" t="s">
        <v>221</v>
      </c>
      <c r="B24" s="409" t="s">
        <v>84</v>
      </c>
      <c r="C24" s="405">
        <f t="shared" si="3"/>
        <v>21</v>
      </c>
      <c r="D24" s="378">
        <f t="shared" si="2"/>
        <v>0</v>
      </c>
      <c r="E24" s="379">
        <v>0</v>
      </c>
      <c r="F24" s="379">
        <v>0</v>
      </c>
      <c r="G24" s="379">
        <v>0</v>
      </c>
      <c r="H24" s="379">
        <v>0</v>
      </c>
      <c r="I24" s="379">
        <v>0</v>
      </c>
      <c r="J24" s="379">
        <v>0</v>
      </c>
      <c r="K24" s="379">
        <v>0</v>
      </c>
      <c r="L24" s="379">
        <v>0</v>
      </c>
      <c r="M24" s="379">
        <v>0</v>
      </c>
      <c r="N24" s="379">
        <v>0</v>
      </c>
      <c r="O24" s="379">
        <v>0</v>
      </c>
      <c r="P24" s="379">
        <v>0</v>
      </c>
      <c r="Q24" s="379">
        <v>0</v>
      </c>
      <c r="R24" s="379">
        <v>0</v>
      </c>
      <c r="S24" s="379">
        <v>0</v>
      </c>
      <c r="T24" s="379">
        <v>0</v>
      </c>
      <c r="U24" s="379">
        <v>0</v>
      </c>
      <c r="V24" s="385"/>
      <c r="W24" s="385"/>
      <c r="X24" s="395">
        <v>1</v>
      </c>
      <c r="Y24" s="395">
        <v>1</v>
      </c>
      <c r="Z24" s="395">
        <v>1</v>
      </c>
      <c r="AA24" s="395">
        <v>1</v>
      </c>
      <c r="AB24" s="395">
        <v>1</v>
      </c>
      <c r="AC24" s="395">
        <v>1</v>
      </c>
      <c r="AD24" s="395">
        <v>1</v>
      </c>
      <c r="AE24" s="395">
        <v>1</v>
      </c>
      <c r="AF24" s="395">
        <v>1</v>
      </c>
      <c r="AG24" s="395">
        <v>1</v>
      </c>
      <c r="AH24" s="395">
        <v>1</v>
      </c>
      <c r="AI24" s="395">
        <v>1</v>
      </c>
      <c r="AJ24" s="379">
        <v>1</v>
      </c>
      <c r="AK24" s="379">
        <v>1</v>
      </c>
      <c r="AL24" s="379">
        <v>1</v>
      </c>
      <c r="AM24" s="379">
        <v>1</v>
      </c>
      <c r="AN24" s="379">
        <v>1</v>
      </c>
      <c r="AO24" s="379">
        <v>1</v>
      </c>
      <c r="AP24" s="379">
        <v>1</v>
      </c>
      <c r="AQ24" s="379">
        <v>1</v>
      </c>
      <c r="AR24" s="379">
        <v>1</v>
      </c>
      <c r="AS24" s="406"/>
      <c r="AT24" s="397"/>
      <c r="AU24" s="398"/>
      <c r="AV24" s="398"/>
      <c r="AW24" s="398"/>
      <c r="AX24" s="398"/>
      <c r="AY24" s="398"/>
      <c r="AZ24" s="398"/>
      <c r="BA24" s="398"/>
      <c r="BB24" s="398"/>
      <c r="BC24" s="398"/>
      <c r="BD24" s="399"/>
      <c r="BE24" s="383">
        <f t="shared" si="4"/>
        <v>21</v>
      </c>
      <c r="BF24" s="407"/>
    </row>
    <row r="25" spans="1:58" ht="30" customHeight="1" thickTop="1" thickBot="1" x14ac:dyDescent="0.3">
      <c r="A25" s="404" t="s">
        <v>285</v>
      </c>
      <c r="B25" s="410" t="s">
        <v>46</v>
      </c>
      <c r="C25" s="405">
        <f t="shared" si="3"/>
        <v>76</v>
      </c>
      <c r="D25" s="378">
        <f t="shared" si="2"/>
        <v>34</v>
      </c>
      <c r="E25" s="411">
        <v>2</v>
      </c>
      <c r="F25" s="411">
        <v>2</v>
      </c>
      <c r="G25" s="411">
        <v>2</v>
      </c>
      <c r="H25" s="411">
        <v>2</v>
      </c>
      <c r="I25" s="411">
        <v>2</v>
      </c>
      <c r="J25" s="411">
        <v>2</v>
      </c>
      <c r="K25" s="411">
        <v>2</v>
      </c>
      <c r="L25" s="411">
        <v>2</v>
      </c>
      <c r="M25" s="411">
        <v>2</v>
      </c>
      <c r="N25" s="411">
        <v>2</v>
      </c>
      <c r="O25" s="411">
        <v>2</v>
      </c>
      <c r="P25" s="411">
        <v>2</v>
      </c>
      <c r="Q25" s="411">
        <v>2</v>
      </c>
      <c r="R25" s="411">
        <v>2</v>
      </c>
      <c r="S25" s="411">
        <v>2</v>
      </c>
      <c r="T25" s="411">
        <v>2</v>
      </c>
      <c r="U25" s="411">
        <v>2</v>
      </c>
      <c r="V25" s="398"/>
      <c r="W25" s="412"/>
      <c r="X25" s="395">
        <v>2</v>
      </c>
      <c r="Y25" s="395">
        <v>2</v>
      </c>
      <c r="Z25" s="387">
        <v>2</v>
      </c>
      <c r="AA25" s="413">
        <v>2</v>
      </c>
      <c r="AB25" s="413">
        <v>2</v>
      </c>
      <c r="AC25" s="413">
        <v>2</v>
      </c>
      <c r="AD25" s="413">
        <v>2</v>
      </c>
      <c r="AE25" s="413">
        <v>2</v>
      </c>
      <c r="AF25" s="413">
        <v>2</v>
      </c>
      <c r="AG25" s="413">
        <v>2</v>
      </c>
      <c r="AH25" s="413">
        <v>2</v>
      </c>
      <c r="AI25" s="413">
        <v>2</v>
      </c>
      <c r="AJ25" s="413">
        <v>2</v>
      </c>
      <c r="AK25" s="413">
        <v>2</v>
      </c>
      <c r="AL25" s="413">
        <v>2</v>
      </c>
      <c r="AM25" s="413">
        <v>2</v>
      </c>
      <c r="AN25" s="413">
        <v>2</v>
      </c>
      <c r="AO25" s="413">
        <v>2</v>
      </c>
      <c r="AP25" s="413">
        <v>2</v>
      </c>
      <c r="AQ25" s="413">
        <v>2</v>
      </c>
      <c r="AR25" s="413">
        <v>2</v>
      </c>
      <c r="AS25" s="406"/>
      <c r="AT25" s="397"/>
      <c r="AU25" s="398"/>
      <c r="AV25" s="398"/>
      <c r="AW25" s="398"/>
      <c r="AX25" s="398"/>
      <c r="AY25" s="398"/>
      <c r="AZ25" s="398"/>
      <c r="BA25" s="398"/>
      <c r="BB25" s="398"/>
      <c r="BC25" s="398"/>
      <c r="BD25" s="399"/>
      <c r="BE25" s="383">
        <f t="shared" si="4"/>
        <v>42</v>
      </c>
      <c r="BF25" s="407"/>
    </row>
    <row r="26" spans="1:58" ht="35.1" customHeight="1" thickTop="1" x14ac:dyDescent="0.4">
      <c r="A26" s="414"/>
      <c r="B26" s="414"/>
      <c r="C26" s="415"/>
      <c r="D26" s="416"/>
      <c r="E26" s="417"/>
      <c r="F26" s="896" t="s">
        <v>286</v>
      </c>
      <c r="G26" s="882"/>
      <c r="H26" s="882"/>
      <c r="I26" s="882"/>
      <c r="J26" s="882"/>
      <c r="K26" s="882"/>
      <c r="L26" s="418"/>
      <c r="M26" s="896" t="s">
        <v>287</v>
      </c>
      <c r="N26" s="882"/>
      <c r="O26" s="882"/>
      <c r="P26" s="882"/>
      <c r="Q26" s="882"/>
      <c r="R26" s="419" t="s">
        <v>288</v>
      </c>
      <c r="S26" s="420" t="s">
        <v>289</v>
      </c>
      <c r="T26" s="420"/>
      <c r="U26" s="420"/>
      <c r="V26" s="420"/>
      <c r="W26" s="421"/>
      <c r="X26" s="421"/>
      <c r="Y26" s="420"/>
      <c r="Z26" s="420"/>
      <c r="AA26" s="422"/>
      <c r="AB26" s="422"/>
      <c r="AC26" s="423"/>
      <c r="AD26" s="423"/>
      <c r="AE26" s="423"/>
      <c r="AF26" s="423"/>
      <c r="AG26" s="423"/>
      <c r="AH26" s="423"/>
      <c r="AI26" s="423"/>
      <c r="AJ26" s="423"/>
      <c r="AK26" s="423"/>
      <c r="AL26" s="424"/>
      <c r="AM26" s="425"/>
      <c r="AN26" s="420" t="s">
        <v>126</v>
      </c>
      <c r="AO26" s="420"/>
      <c r="AP26" s="420"/>
      <c r="AQ26" s="424"/>
      <c r="AR26" s="424"/>
      <c r="AS26" s="426"/>
      <c r="AT26" s="426"/>
      <c r="AU26" s="426"/>
      <c r="AV26" s="426"/>
      <c r="AW26" s="426"/>
      <c r="AX26" s="426"/>
      <c r="AY26" s="426"/>
      <c r="AZ26" s="426"/>
      <c r="BA26" s="426"/>
      <c r="BB26" s="426"/>
      <c r="BC26" s="426"/>
      <c r="BD26" s="426"/>
      <c r="BE26" s="427"/>
      <c r="BF26" s="407"/>
    </row>
    <row r="27" spans="1:58" ht="35.1" customHeight="1" x14ac:dyDescent="0.25">
      <c r="A27" s="428"/>
      <c r="B27" s="428"/>
      <c r="C27" s="429"/>
      <c r="D27" s="430"/>
      <c r="AS27" s="426"/>
      <c r="AT27" s="426"/>
      <c r="AU27" s="426"/>
      <c r="AV27" s="426"/>
      <c r="AW27" s="426"/>
      <c r="AX27" s="426"/>
      <c r="AY27" s="426"/>
      <c r="AZ27" s="426"/>
      <c r="BA27" s="426"/>
      <c r="BB27" s="426"/>
      <c r="BC27" s="426"/>
      <c r="BD27" s="426"/>
      <c r="BE27" s="428"/>
      <c r="BF27" s="407"/>
    </row>
    <row r="28" spans="1:58" ht="35.1" customHeight="1" x14ac:dyDescent="0.25">
      <c r="A28" s="428"/>
      <c r="B28" s="428"/>
      <c r="C28" s="429"/>
      <c r="D28" s="430"/>
      <c r="E28" s="424"/>
      <c r="F28" s="424"/>
      <c r="G28" s="424"/>
      <c r="H28" s="424"/>
      <c r="I28" s="424"/>
      <c r="J28" s="424"/>
      <c r="K28" s="424"/>
      <c r="L28" s="424"/>
      <c r="M28" s="424"/>
      <c r="N28" s="424"/>
      <c r="O28" s="424"/>
      <c r="P28" s="424"/>
      <c r="Q28" s="424"/>
      <c r="R28" s="424"/>
      <c r="S28" s="424"/>
      <c r="T28" s="424"/>
      <c r="U28" s="424"/>
      <c r="V28" s="424"/>
      <c r="W28" s="424"/>
      <c r="X28" s="423"/>
      <c r="Y28" s="423"/>
      <c r="Z28" s="424"/>
      <c r="AA28" s="424"/>
      <c r="AB28" s="423"/>
      <c r="AC28" s="423"/>
      <c r="AD28" s="423"/>
      <c r="AE28" s="423"/>
      <c r="AF28" s="423"/>
      <c r="AG28" s="423"/>
      <c r="AH28" s="423"/>
      <c r="AI28" s="423"/>
      <c r="AJ28" s="423"/>
      <c r="AK28" s="423"/>
      <c r="AL28" s="424"/>
      <c r="AM28" s="424"/>
      <c r="AN28" s="424"/>
      <c r="AO28" s="424"/>
      <c r="AP28" s="424"/>
      <c r="AQ28" s="424"/>
      <c r="AR28" s="424"/>
      <c r="AS28" s="426"/>
      <c r="AT28" s="426"/>
      <c r="AU28" s="426"/>
      <c r="AV28" s="426"/>
      <c r="AW28" s="426"/>
      <c r="AX28" s="426"/>
      <c r="AY28" s="426"/>
      <c r="AZ28" s="426"/>
      <c r="BA28" s="426"/>
      <c r="BB28" s="426"/>
      <c r="BC28" s="426"/>
      <c r="BD28" s="426"/>
      <c r="BE28" s="428"/>
      <c r="BF28" s="407"/>
    </row>
    <row r="29" spans="1:58" ht="35.1" customHeight="1" x14ac:dyDescent="0.25">
      <c r="A29" s="428"/>
      <c r="B29" s="428"/>
      <c r="C29" s="429"/>
      <c r="D29" s="430"/>
      <c r="E29" s="424"/>
      <c r="F29" s="424"/>
      <c r="G29" s="424"/>
      <c r="H29" s="424"/>
      <c r="I29" s="424"/>
      <c r="J29" s="424"/>
      <c r="K29" s="424"/>
      <c r="L29" s="424"/>
      <c r="M29" s="424"/>
      <c r="N29" s="424"/>
      <c r="O29" s="424"/>
      <c r="P29" s="424"/>
      <c r="Q29" s="424"/>
      <c r="R29" s="424"/>
      <c r="S29" s="424"/>
      <c r="T29" s="424"/>
      <c r="U29" s="424"/>
      <c r="V29" s="424"/>
      <c r="W29" s="424"/>
      <c r="X29" s="423"/>
      <c r="Y29" s="423"/>
      <c r="Z29" s="424"/>
      <c r="AA29" s="424"/>
      <c r="AB29" s="423"/>
      <c r="AC29" s="423"/>
      <c r="AD29" s="423"/>
      <c r="AE29" s="423"/>
      <c r="AF29" s="423"/>
      <c r="AG29" s="423"/>
      <c r="AH29" s="423"/>
      <c r="AI29" s="423"/>
      <c r="AJ29" s="423"/>
      <c r="AK29" s="423"/>
      <c r="AL29" s="424"/>
      <c r="AM29" s="424"/>
      <c r="AN29" s="424"/>
      <c r="AO29" s="424"/>
      <c r="AP29" s="424"/>
      <c r="AQ29" s="424"/>
      <c r="AR29" s="424"/>
      <c r="AS29" s="426"/>
      <c r="AT29" s="426"/>
      <c r="AU29" s="426"/>
      <c r="AV29" s="426"/>
      <c r="AW29" s="426"/>
      <c r="AX29" s="426"/>
      <c r="AY29" s="426"/>
      <c r="AZ29" s="426"/>
      <c r="BA29" s="426"/>
      <c r="BB29" s="426"/>
      <c r="BC29" s="426"/>
      <c r="BD29" s="426"/>
      <c r="BE29" s="427"/>
      <c r="BF29" s="407"/>
    </row>
    <row r="30" spans="1:58" ht="35.1" customHeight="1" x14ac:dyDescent="0.25">
      <c r="A30" s="428"/>
      <c r="B30" s="428"/>
      <c r="C30" s="429"/>
      <c r="D30" s="430"/>
      <c r="E30" s="424"/>
      <c r="F30" s="424"/>
      <c r="G30" s="424"/>
      <c r="H30" s="424"/>
      <c r="I30" s="424"/>
      <c r="J30" s="424"/>
      <c r="K30" s="424"/>
      <c r="L30" s="424"/>
      <c r="M30" s="424"/>
      <c r="N30" s="424"/>
      <c r="O30" s="424"/>
      <c r="P30" s="424"/>
      <c r="Q30" s="424"/>
      <c r="R30" s="424"/>
      <c r="S30" s="424"/>
      <c r="T30" s="424"/>
      <c r="U30" s="424"/>
      <c r="V30" s="424"/>
      <c r="W30" s="424"/>
      <c r="X30" s="423"/>
      <c r="Y30" s="423"/>
      <c r="Z30" s="424"/>
      <c r="AA30" s="424"/>
      <c r="AB30" s="423"/>
      <c r="AC30" s="423"/>
      <c r="AD30" s="423"/>
      <c r="AE30" s="423"/>
      <c r="AF30" s="423"/>
      <c r="AG30" s="423"/>
      <c r="AH30" s="423"/>
      <c r="AI30" s="423"/>
      <c r="AJ30" s="423"/>
      <c r="AK30" s="423"/>
      <c r="AL30" s="424"/>
      <c r="AM30" s="424"/>
      <c r="AN30" s="424"/>
      <c r="AO30" s="424"/>
      <c r="AP30" s="424"/>
      <c r="AQ30" s="424"/>
      <c r="AR30" s="424"/>
      <c r="AS30" s="426"/>
      <c r="AT30" s="426"/>
      <c r="AU30" s="426"/>
      <c r="AV30" s="426"/>
      <c r="AW30" s="426"/>
      <c r="AX30" s="426"/>
      <c r="AY30" s="426"/>
      <c r="AZ30" s="426"/>
      <c r="BA30" s="426"/>
      <c r="BB30" s="426"/>
      <c r="BC30" s="426"/>
      <c r="BD30" s="426"/>
      <c r="BE30" s="427"/>
      <c r="BF30" s="407"/>
    </row>
    <row r="31" spans="1:58" ht="35.1" customHeight="1" x14ac:dyDescent="0.25">
      <c r="A31" s="428"/>
      <c r="B31" s="428"/>
      <c r="C31" s="429"/>
      <c r="D31" s="430"/>
      <c r="E31" s="423"/>
      <c r="F31" s="882"/>
      <c r="G31" s="882"/>
      <c r="H31" s="882"/>
      <c r="I31" s="882"/>
      <c r="J31" s="882"/>
      <c r="K31" s="882"/>
      <c r="L31" s="424"/>
      <c r="M31" s="424"/>
      <c r="N31" s="424"/>
      <c r="O31" s="424"/>
      <c r="P31" s="424"/>
      <c r="Q31" s="423"/>
      <c r="R31" s="882"/>
      <c r="S31" s="882"/>
      <c r="T31" s="882"/>
      <c r="U31" s="882"/>
      <c r="V31" s="882"/>
      <c r="W31" s="424"/>
      <c r="X31" s="423"/>
      <c r="Y31" s="423"/>
      <c r="Z31" s="424"/>
      <c r="AA31" s="424"/>
      <c r="AB31" s="423"/>
      <c r="AC31" s="423"/>
      <c r="AD31" s="423"/>
      <c r="AE31" s="423"/>
      <c r="AF31" s="423"/>
      <c r="AG31" s="423"/>
      <c r="AH31" s="423"/>
      <c r="AI31" s="423"/>
      <c r="AJ31" s="423"/>
      <c r="AK31" s="423"/>
      <c r="AL31" s="424"/>
      <c r="AM31" s="424"/>
      <c r="AN31" s="424"/>
      <c r="AO31" s="424"/>
      <c r="AP31" s="424"/>
      <c r="AQ31" s="424"/>
      <c r="AR31" s="424"/>
      <c r="AS31" s="426"/>
      <c r="AT31" s="426"/>
      <c r="AU31" s="426"/>
      <c r="AV31" s="426"/>
      <c r="AW31" s="426"/>
      <c r="AX31" s="426"/>
      <c r="AY31" s="426"/>
      <c r="AZ31" s="426"/>
      <c r="BA31" s="426"/>
      <c r="BB31" s="426"/>
      <c r="BC31" s="426"/>
      <c r="BD31" s="426"/>
      <c r="BE31" s="427"/>
      <c r="BF31" s="407"/>
    </row>
    <row r="32" spans="1:58" ht="35.1" customHeight="1" x14ac:dyDescent="0.25">
      <c r="A32" s="428"/>
      <c r="B32" s="428"/>
      <c r="C32" s="429"/>
      <c r="D32" s="430"/>
      <c r="E32" s="424"/>
      <c r="F32" s="424"/>
      <c r="G32" s="424"/>
      <c r="H32" s="424"/>
      <c r="I32" s="424"/>
      <c r="J32" s="424"/>
      <c r="K32" s="424"/>
      <c r="L32" s="424"/>
      <c r="M32" s="424"/>
      <c r="N32" s="424"/>
      <c r="O32" s="424"/>
      <c r="P32" s="424"/>
      <c r="Q32" s="424"/>
      <c r="R32" s="424"/>
      <c r="S32" s="424"/>
      <c r="T32" s="424"/>
      <c r="U32" s="424"/>
      <c r="V32" s="424"/>
      <c r="W32" s="424"/>
      <c r="X32" s="423"/>
      <c r="Y32" s="423"/>
      <c r="Z32" s="424"/>
      <c r="AA32" s="424"/>
      <c r="AB32" s="423"/>
      <c r="AC32" s="423"/>
      <c r="AD32" s="423"/>
      <c r="AE32" s="423"/>
      <c r="AF32" s="423"/>
      <c r="AG32" s="423"/>
      <c r="AH32" s="423"/>
      <c r="AI32" s="423"/>
      <c r="AJ32" s="423"/>
      <c r="AK32" s="423"/>
      <c r="AL32" s="424"/>
      <c r="AM32" s="424"/>
      <c r="AN32" s="424"/>
      <c r="AO32" s="424"/>
      <c r="AP32" s="424"/>
      <c r="AQ32" s="424"/>
      <c r="AR32" s="424"/>
      <c r="AS32" s="426"/>
      <c r="AT32" s="426"/>
      <c r="AU32" s="426"/>
      <c r="AV32" s="426"/>
      <c r="AW32" s="426"/>
      <c r="AX32" s="426"/>
      <c r="AY32" s="426"/>
      <c r="AZ32" s="426"/>
      <c r="BA32" s="426"/>
      <c r="BB32" s="426"/>
      <c r="BC32" s="426"/>
      <c r="BD32" s="426"/>
      <c r="BE32" s="427"/>
      <c r="BF32" s="407"/>
    </row>
    <row r="33" spans="1:58" ht="35.1" customHeight="1" x14ac:dyDescent="0.25">
      <c r="A33" s="428"/>
      <c r="B33" s="428"/>
      <c r="C33" s="429"/>
      <c r="D33" s="430"/>
      <c r="E33" s="424"/>
      <c r="F33" s="424"/>
      <c r="G33" s="424"/>
      <c r="H33" s="424"/>
      <c r="I33" s="424"/>
      <c r="J33" s="424"/>
      <c r="K33" s="424"/>
      <c r="L33" s="424"/>
      <c r="M33" s="424"/>
      <c r="N33" s="424"/>
      <c r="O33" s="424"/>
      <c r="P33" s="424"/>
      <c r="Q33" s="424"/>
      <c r="R33" s="424"/>
      <c r="S33" s="424"/>
      <c r="T33" s="424"/>
      <c r="U33" s="424"/>
      <c r="V33" s="424"/>
      <c r="W33" s="424"/>
      <c r="X33" s="423"/>
      <c r="Y33" s="423"/>
      <c r="Z33" s="424"/>
      <c r="AA33" s="424"/>
      <c r="AB33" s="423"/>
      <c r="AC33" s="423"/>
      <c r="AD33" s="423"/>
      <c r="AE33" s="423"/>
      <c r="AF33" s="423"/>
      <c r="AG33" s="423"/>
      <c r="AH33" s="423"/>
      <c r="AI33" s="423"/>
      <c r="AJ33" s="423"/>
      <c r="AK33" s="423"/>
      <c r="AL33" s="424"/>
      <c r="AM33" s="424"/>
      <c r="AN33" s="424"/>
      <c r="AO33" s="424"/>
      <c r="AP33" s="424"/>
      <c r="AQ33" s="424"/>
      <c r="AR33" s="424"/>
      <c r="AS33" s="426"/>
      <c r="AT33" s="426"/>
      <c r="AU33" s="426"/>
      <c r="AV33" s="426"/>
      <c r="AW33" s="426"/>
      <c r="AX33" s="426"/>
      <c r="AY33" s="426"/>
      <c r="AZ33" s="426"/>
      <c r="BA33" s="426"/>
      <c r="BB33" s="426"/>
      <c r="BC33" s="426"/>
      <c r="BD33" s="426"/>
      <c r="BE33" s="427"/>
      <c r="BF33" s="407"/>
    </row>
    <row r="34" spans="1:58" ht="35.1" customHeight="1" x14ac:dyDescent="0.25">
      <c r="A34" s="428"/>
      <c r="B34" s="428"/>
      <c r="C34" s="429"/>
      <c r="D34" s="430"/>
      <c r="E34" s="424"/>
      <c r="F34" s="424"/>
      <c r="G34" s="424"/>
      <c r="H34" s="424"/>
      <c r="I34" s="424"/>
      <c r="J34" s="424"/>
      <c r="K34" s="424"/>
      <c r="L34" s="424"/>
      <c r="M34" s="424"/>
      <c r="N34" s="424"/>
      <c r="O34" s="424"/>
      <c r="P34" s="424"/>
      <c r="Q34" s="424"/>
      <c r="R34" s="424"/>
      <c r="S34" s="424"/>
      <c r="T34" s="424"/>
      <c r="U34" s="424"/>
      <c r="V34" s="424"/>
      <c r="W34" s="424"/>
      <c r="X34" s="423"/>
      <c r="Y34" s="423"/>
      <c r="Z34" s="424"/>
      <c r="AA34" s="424"/>
      <c r="AB34" s="423"/>
      <c r="AC34" s="423"/>
      <c r="AD34" s="423"/>
      <c r="AE34" s="423"/>
      <c r="AF34" s="423"/>
      <c r="AG34" s="423"/>
      <c r="AH34" s="423"/>
      <c r="AI34" s="423"/>
      <c r="AJ34" s="423"/>
      <c r="AK34" s="423"/>
      <c r="AL34" s="424"/>
      <c r="AM34" s="424"/>
      <c r="AN34" s="424"/>
      <c r="AO34" s="424"/>
      <c r="AP34" s="424"/>
      <c r="AQ34" s="424"/>
      <c r="AR34" s="424"/>
      <c r="AS34" s="426"/>
      <c r="AT34" s="426"/>
      <c r="AU34" s="426"/>
      <c r="AV34" s="426"/>
      <c r="AW34" s="426"/>
      <c r="AX34" s="426"/>
      <c r="AY34" s="426"/>
      <c r="AZ34" s="426"/>
      <c r="BA34" s="426"/>
      <c r="BB34" s="426"/>
      <c r="BC34" s="426"/>
      <c r="BD34" s="426"/>
      <c r="BE34" s="427"/>
      <c r="BF34" s="407"/>
    </row>
    <row r="35" spans="1:58" ht="35.1" customHeight="1" x14ac:dyDescent="0.25">
      <c r="A35" s="428"/>
      <c r="B35" s="428"/>
      <c r="C35" s="429"/>
      <c r="D35" s="430"/>
      <c r="E35" s="424"/>
      <c r="F35" s="424"/>
      <c r="G35" s="424"/>
      <c r="H35" s="424"/>
      <c r="I35" s="424"/>
      <c r="J35" s="424"/>
      <c r="K35" s="424"/>
      <c r="L35" s="424"/>
      <c r="M35" s="424"/>
      <c r="N35" s="424"/>
      <c r="O35" s="424"/>
      <c r="P35" s="424"/>
      <c r="Q35" s="424"/>
      <c r="R35" s="424"/>
      <c r="S35" s="424"/>
      <c r="T35" s="424"/>
      <c r="U35" s="424"/>
      <c r="V35" s="424"/>
      <c r="W35" s="424"/>
      <c r="X35" s="423"/>
      <c r="Y35" s="423"/>
      <c r="Z35" s="424"/>
      <c r="AA35" s="424"/>
      <c r="AB35" s="423"/>
      <c r="AC35" s="423"/>
      <c r="AD35" s="423"/>
      <c r="AE35" s="423"/>
      <c r="AF35" s="423"/>
      <c r="AG35" s="423"/>
      <c r="AH35" s="423"/>
      <c r="AI35" s="423"/>
      <c r="AJ35" s="423"/>
      <c r="AK35" s="423"/>
      <c r="AL35" s="424"/>
      <c r="AM35" s="424"/>
      <c r="AN35" s="424"/>
      <c r="AO35" s="424"/>
      <c r="AP35" s="424"/>
      <c r="AQ35" s="424"/>
      <c r="AR35" s="424"/>
      <c r="AS35" s="426"/>
      <c r="AT35" s="426"/>
      <c r="AU35" s="426"/>
      <c r="AV35" s="426"/>
      <c r="AW35" s="426"/>
      <c r="AX35" s="426"/>
      <c r="AY35" s="426"/>
      <c r="AZ35" s="426"/>
      <c r="BA35" s="426"/>
      <c r="BB35" s="426"/>
      <c r="BC35" s="426"/>
      <c r="BD35" s="426"/>
      <c r="BE35" s="427"/>
      <c r="BF35" s="407"/>
    </row>
    <row r="36" spans="1:58" ht="35.1" customHeight="1" x14ac:dyDescent="0.25">
      <c r="A36" s="428"/>
      <c r="B36" s="428"/>
      <c r="C36" s="429"/>
      <c r="D36" s="430"/>
      <c r="E36" s="424"/>
      <c r="F36" s="424"/>
      <c r="G36" s="424"/>
      <c r="H36" s="424"/>
      <c r="I36" s="424"/>
      <c r="J36" s="424"/>
      <c r="K36" s="424"/>
      <c r="L36" s="424"/>
      <c r="M36" s="424"/>
      <c r="N36" s="424"/>
      <c r="O36" s="424"/>
      <c r="P36" s="424"/>
      <c r="Q36" s="424"/>
      <c r="R36" s="424"/>
      <c r="S36" s="424"/>
      <c r="T36" s="424"/>
      <c r="U36" s="424"/>
      <c r="V36" s="424"/>
      <c r="W36" s="424"/>
      <c r="X36" s="423"/>
      <c r="Y36" s="423"/>
      <c r="Z36" s="424"/>
      <c r="AA36" s="424"/>
      <c r="AB36" s="423"/>
      <c r="AC36" s="423"/>
      <c r="AD36" s="423"/>
      <c r="AE36" s="423"/>
      <c r="AF36" s="423"/>
      <c r="AG36" s="423"/>
      <c r="AH36" s="423"/>
      <c r="AI36" s="423"/>
      <c r="AJ36" s="423"/>
      <c r="AK36" s="423"/>
      <c r="AL36" s="424"/>
      <c r="AM36" s="424"/>
      <c r="AN36" s="424"/>
      <c r="AO36" s="424"/>
      <c r="AP36" s="424"/>
      <c r="AQ36" s="424"/>
      <c r="AR36" s="424"/>
      <c r="AS36" s="426"/>
      <c r="AT36" s="426"/>
      <c r="AU36" s="426"/>
      <c r="AV36" s="426"/>
      <c r="AW36" s="426"/>
      <c r="AX36" s="426"/>
      <c r="AY36" s="426"/>
      <c r="AZ36" s="426"/>
      <c r="BA36" s="426"/>
      <c r="BB36" s="426"/>
      <c r="BC36" s="426"/>
      <c r="BD36" s="426"/>
      <c r="BE36" s="427"/>
      <c r="BF36" s="407"/>
    </row>
    <row r="37" spans="1:58" ht="35.1" customHeight="1" x14ac:dyDescent="0.25">
      <c r="A37" s="428"/>
      <c r="B37" s="428"/>
      <c r="C37" s="429"/>
      <c r="D37" s="430"/>
      <c r="E37" s="424"/>
      <c r="F37" s="424"/>
      <c r="G37" s="424"/>
      <c r="H37" s="424"/>
      <c r="I37" s="424"/>
      <c r="J37" s="424"/>
      <c r="K37" s="424"/>
      <c r="L37" s="424"/>
      <c r="M37" s="424"/>
      <c r="N37" s="424"/>
      <c r="O37" s="424"/>
      <c r="P37" s="424"/>
      <c r="Q37" s="424"/>
      <c r="R37" s="424"/>
      <c r="S37" s="424"/>
      <c r="T37" s="424"/>
      <c r="U37" s="424"/>
      <c r="V37" s="424"/>
      <c r="W37" s="424"/>
      <c r="X37" s="423"/>
      <c r="Y37" s="423"/>
      <c r="Z37" s="424"/>
      <c r="AA37" s="424"/>
      <c r="AB37" s="423"/>
      <c r="AC37" s="423"/>
      <c r="AD37" s="423"/>
      <c r="AE37" s="423"/>
      <c r="AF37" s="423"/>
      <c r="AG37" s="423"/>
      <c r="AH37" s="423"/>
      <c r="AI37" s="423"/>
      <c r="AJ37" s="423"/>
      <c r="AK37" s="423"/>
      <c r="AL37" s="424"/>
      <c r="AM37" s="424"/>
      <c r="AN37" s="424"/>
      <c r="AO37" s="424"/>
      <c r="AP37" s="424"/>
      <c r="AQ37" s="424"/>
      <c r="AR37" s="424"/>
      <c r="AS37" s="426"/>
      <c r="AT37" s="426"/>
      <c r="AU37" s="426"/>
      <c r="AV37" s="426"/>
      <c r="AW37" s="426"/>
      <c r="AX37" s="426"/>
      <c r="AY37" s="426"/>
      <c r="AZ37" s="426"/>
      <c r="BA37" s="426"/>
      <c r="BB37" s="426"/>
      <c r="BC37" s="426"/>
      <c r="BD37" s="426"/>
      <c r="BE37" s="427"/>
      <c r="BF37" s="407"/>
    </row>
    <row r="38" spans="1:58" ht="35.1" customHeight="1" x14ac:dyDescent="0.25">
      <c r="A38" s="428"/>
      <c r="B38" s="428"/>
      <c r="C38" s="429"/>
      <c r="D38" s="430"/>
      <c r="E38" s="424"/>
      <c r="F38" s="424"/>
      <c r="G38" s="424"/>
      <c r="H38" s="424"/>
      <c r="I38" s="424"/>
      <c r="J38" s="424"/>
      <c r="K38" s="424"/>
      <c r="L38" s="424"/>
      <c r="M38" s="424"/>
      <c r="N38" s="424"/>
      <c r="O38" s="424"/>
      <c r="P38" s="424"/>
      <c r="Q38" s="424"/>
      <c r="R38" s="424"/>
      <c r="S38" s="424"/>
      <c r="T38" s="424"/>
      <c r="U38" s="424"/>
      <c r="V38" s="424"/>
      <c r="W38" s="424"/>
      <c r="X38" s="423"/>
      <c r="Y38" s="423"/>
      <c r="Z38" s="424"/>
      <c r="AA38" s="424"/>
      <c r="AB38" s="423"/>
      <c r="AC38" s="423"/>
      <c r="AD38" s="423"/>
      <c r="AE38" s="423"/>
      <c r="AF38" s="423"/>
      <c r="AG38" s="423"/>
      <c r="AH38" s="423"/>
      <c r="AI38" s="423"/>
      <c r="AJ38" s="423"/>
      <c r="AK38" s="423"/>
      <c r="AL38" s="424"/>
      <c r="AM38" s="424"/>
      <c r="AN38" s="424"/>
      <c r="AO38" s="424"/>
      <c r="AP38" s="424"/>
      <c r="AQ38" s="424"/>
      <c r="AR38" s="424"/>
      <c r="AS38" s="426"/>
      <c r="AT38" s="426"/>
      <c r="AU38" s="426"/>
      <c r="AV38" s="426"/>
      <c r="AW38" s="426"/>
      <c r="AX38" s="426"/>
      <c r="AY38" s="426"/>
      <c r="AZ38" s="426"/>
      <c r="BA38" s="426"/>
      <c r="BB38" s="426"/>
      <c r="BC38" s="426"/>
      <c r="BD38" s="426"/>
      <c r="BE38" s="427"/>
      <c r="BF38" s="407"/>
    </row>
    <row r="39" spans="1:58" ht="35.1" customHeight="1" x14ac:dyDescent="0.25">
      <c r="A39" s="428"/>
      <c r="B39" s="428"/>
      <c r="C39" s="429"/>
      <c r="D39" s="430"/>
      <c r="E39" s="424"/>
      <c r="F39" s="424"/>
      <c r="G39" s="424"/>
      <c r="H39" s="424"/>
      <c r="I39" s="424"/>
      <c r="J39" s="424"/>
      <c r="K39" s="424"/>
      <c r="L39" s="424"/>
      <c r="M39" s="424"/>
      <c r="N39" s="424"/>
      <c r="O39" s="424"/>
      <c r="P39" s="424"/>
      <c r="Q39" s="424"/>
      <c r="R39" s="424"/>
      <c r="S39" s="424"/>
      <c r="T39" s="424"/>
      <c r="U39" s="424"/>
      <c r="V39" s="424"/>
      <c r="W39" s="424"/>
      <c r="X39" s="423"/>
      <c r="Y39" s="423"/>
      <c r="Z39" s="424"/>
      <c r="AA39" s="424"/>
      <c r="AB39" s="423"/>
      <c r="AC39" s="423"/>
      <c r="AD39" s="423"/>
      <c r="AE39" s="423"/>
      <c r="AF39" s="423"/>
      <c r="AG39" s="423"/>
      <c r="AH39" s="423"/>
      <c r="AI39" s="423"/>
      <c r="AJ39" s="423"/>
      <c r="AK39" s="423"/>
      <c r="AL39" s="424"/>
      <c r="AM39" s="424"/>
      <c r="AN39" s="424"/>
      <c r="AO39" s="424"/>
      <c r="AP39" s="424"/>
      <c r="AQ39" s="424"/>
      <c r="AR39" s="424"/>
      <c r="AS39" s="426"/>
      <c r="AT39" s="426"/>
      <c r="AU39" s="426"/>
      <c r="AV39" s="426"/>
      <c r="AW39" s="426"/>
      <c r="AX39" s="426"/>
      <c r="AY39" s="426"/>
      <c r="AZ39" s="426"/>
      <c r="BA39" s="426"/>
      <c r="BB39" s="426"/>
      <c r="BC39" s="426"/>
      <c r="BD39" s="426"/>
      <c r="BE39" s="427"/>
      <c r="BF39" s="407"/>
    </row>
    <row r="40" spans="1:58" ht="35.1" customHeight="1" x14ac:dyDescent="0.25">
      <c r="A40" s="428"/>
      <c r="B40" s="428"/>
      <c r="C40" s="429"/>
      <c r="D40" s="430"/>
      <c r="E40" s="424"/>
      <c r="F40" s="424"/>
      <c r="G40" s="424"/>
      <c r="H40" s="424"/>
      <c r="I40" s="424"/>
      <c r="J40" s="424"/>
      <c r="K40" s="424"/>
      <c r="L40" s="424"/>
      <c r="M40" s="424"/>
      <c r="N40" s="424"/>
      <c r="O40" s="424"/>
      <c r="P40" s="424"/>
      <c r="Q40" s="424"/>
      <c r="R40" s="424"/>
      <c r="S40" s="424"/>
      <c r="T40" s="424"/>
      <c r="U40" s="424"/>
      <c r="V40" s="424"/>
      <c r="W40" s="424"/>
      <c r="X40" s="423"/>
      <c r="Y40" s="423"/>
      <c r="Z40" s="424"/>
      <c r="AA40" s="424"/>
      <c r="AB40" s="423"/>
      <c r="AC40" s="423"/>
      <c r="AD40" s="423"/>
      <c r="AE40" s="423"/>
      <c r="AF40" s="423"/>
      <c r="AG40" s="423"/>
      <c r="AH40" s="423"/>
      <c r="AI40" s="423"/>
      <c r="AJ40" s="423"/>
      <c r="AK40" s="423"/>
      <c r="AL40" s="424"/>
      <c r="AM40" s="424"/>
      <c r="AN40" s="424"/>
      <c r="AO40" s="424"/>
      <c r="AP40" s="424"/>
      <c r="AQ40" s="424"/>
      <c r="AR40" s="424"/>
      <c r="AS40" s="426"/>
      <c r="AT40" s="426"/>
      <c r="AU40" s="426"/>
      <c r="AV40" s="426"/>
      <c r="AW40" s="426"/>
      <c r="AX40" s="426"/>
      <c r="AY40" s="426"/>
      <c r="AZ40" s="426"/>
      <c r="BA40" s="426"/>
      <c r="BB40" s="426"/>
      <c r="BC40" s="426"/>
      <c r="BD40" s="426"/>
      <c r="BE40" s="427"/>
      <c r="BF40" s="407"/>
    </row>
    <row r="41" spans="1:58" ht="35.1" customHeight="1" x14ac:dyDescent="0.25">
      <c r="A41" s="431"/>
      <c r="B41" s="431"/>
      <c r="C41" s="432"/>
      <c r="D41" s="433"/>
      <c r="E41" s="423"/>
      <c r="F41" s="423"/>
      <c r="G41" s="423"/>
      <c r="H41" s="423"/>
      <c r="I41" s="423"/>
      <c r="J41" s="423"/>
      <c r="K41" s="423"/>
      <c r="L41" s="423"/>
      <c r="M41" s="423"/>
      <c r="N41" s="423"/>
      <c r="O41" s="423"/>
      <c r="P41" s="423"/>
      <c r="Q41" s="423"/>
      <c r="R41" s="423"/>
      <c r="S41" s="423"/>
      <c r="T41" s="423"/>
      <c r="U41" s="423"/>
      <c r="V41" s="423"/>
      <c r="W41" s="423"/>
      <c r="X41" s="423"/>
      <c r="Y41" s="423"/>
      <c r="Z41" s="423"/>
      <c r="AA41" s="423"/>
      <c r="AB41" s="423"/>
      <c r="AC41" s="423"/>
      <c r="AD41" s="423"/>
      <c r="AE41" s="423"/>
      <c r="AF41" s="423"/>
      <c r="AG41" s="423"/>
      <c r="AH41" s="423"/>
      <c r="AI41" s="423"/>
      <c r="AJ41" s="423"/>
      <c r="AK41" s="423"/>
      <c r="AL41" s="423"/>
      <c r="AM41" s="423"/>
      <c r="AN41" s="423"/>
      <c r="AO41" s="423"/>
      <c r="AP41" s="423"/>
      <c r="AQ41" s="423"/>
      <c r="AR41" s="423"/>
      <c r="AS41" s="426"/>
      <c r="AT41" s="426"/>
      <c r="AU41" s="426"/>
      <c r="AV41" s="426"/>
      <c r="AW41" s="426"/>
      <c r="AX41" s="426"/>
      <c r="AY41" s="426"/>
      <c r="AZ41" s="426"/>
      <c r="BA41" s="426"/>
      <c r="BB41" s="426"/>
      <c r="BC41" s="426"/>
      <c r="BD41" s="426"/>
      <c r="BE41" s="427"/>
      <c r="BF41" s="407"/>
    </row>
    <row r="42" spans="1:58" ht="35.1" customHeight="1" x14ac:dyDescent="0.25">
      <c r="A42" s="434"/>
      <c r="B42" s="434"/>
      <c r="C42" s="432"/>
      <c r="D42" s="433"/>
      <c r="E42" s="423"/>
      <c r="F42" s="423"/>
      <c r="G42" s="423"/>
      <c r="H42" s="423"/>
      <c r="I42" s="423"/>
      <c r="J42" s="423"/>
      <c r="K42" s="423"/>
      <c r="L42" s="423"/>
      <c r="M42" s="423"/>
      <c r="N42" s="423"/>
      <c r="O42" s="423"/>
      <c r="P42" s="423"/>
      <c r="Q42" s="423"/>
      <c r="R42" s="423"/>
      <c r="S42" s="423"/>
      <c r="T42" s="423"/>
      <c r="U42" s="423"/>
      <c r="V42" s="423"/>
      <c r="W42" s="423"/>
      <c r="X42" s="423"/>
      <c r="Y42" s="423"/>
      <c r="Z42" s="423"/>
      <c r="AA42" s="423"/>
      <c r="AB42" s="423"/>
      <c r="AC42" s="423"/>
      <c r="AD42" s="423"/>
      <c r="AE42" s="423"/>
      <c r="AF42" s="423"/>
      <c r="AG42" s="423"/>
      <c r="AH42" s="423"/>
      <c r="AI42" s="423"/>
      <c r="AJ42" s="423"/>
      <c r="AK42" s="423"/>
      <c r="AL42" s="423"/>
      <c r="AM42" s="423"/>
      <c r="AN42" s="423"/>
      <c r="AO42" s="423"/>
      <c r="AP42" s="423"/>
      <c r="AQ42" s="423"/>
      <c r="AR42" s="423"/>
      <c r="AS42" s="426"/>
      <c r="AT42" s="426"/>
      <c r="AU42" s="426"/>
      <c r="AV42" s="426"/>
      <c r="AW42" s="426"/>
      <c r="AX42" s="426"/>
      <c r="AY42" s="426"/>
      <c r="AZ42" s="426"/>
      <c r="BA42" s="426"/>
      <c r="BB42" s="426"/>
      <c r="BC42" s="426"/>
      <c r="BD42" s="426"/>
      <c r="BE42" s="427"/>
      <c r="BF42" s="407"/>
    </row>
    <row r="43" spans="1:58" ht="35.1" customHeight="1" x14ac:dyDescent="0.25">
      <c r="A43" s="434"/>
      <c r="B43" s="434"/>
      <c r="C43" s="432"/>
      <c r="D43" s="433"/>
      <c r="E43" s="423"/>
      <c r="F43" s="423"/>
      <c r="G43" s="423"/>
      <c r="H43" s="423"/>
      <c r="I43" s="423"/>
      <c r="J43" s="423"/>
      <c r="K43" s="423"/>
      <c r="L43" s="423"/>
      <c r="M43" s="423"/>
      <c r="N43" s="423"/>
      <c r="O43" s="423"/>
      <c r="P43" s="423"/>
      <c r="Q43" s="423"/>
      <c r="R43" s="423"/>
      <c r="S43" s="423"/>
      <c r="T43" s="423"/>
      <c r="U43" s="423"/>
      <c r="V43" s="423"/>
      <c r="W43" s="423"/>
      <c r="X43" s="423"/>
      <c r="Y43" s="423"/>
      <c r="Z43" s="423"/>
      <c r="AA43" s="423"/>
      <c r="AB43" s="423"/>
      <c r="AC43" s="423"/>
      <c r="AD43" s="423"/>
      <c r="AE43" s="423"/>
      <c r="AF43" s="423"/>
      <c r="AG43" s="423"/>
      <c r="AH43" s="423"/>
      <c r="AI43" s="423"/>
      <c r="AJ43" s="423"/>
      <c r="AK43" s="423"/>
      <c r="AL43" s="423"/>
      <c r="AM43" s="423"/>
      <c r="AN43" s="423"/>
      <c r="AO43" s="423"/>
      <c r="AP43" s="423"/>
      <c r="AQ43" s="423"/>
      <c r="AR43" s="423"/>
      <c r="AS43" s="426"/>
      <c r="AT43" s="426"/>
      <c r="AU43" s="426"/>
      <c r="AV43" s="426"/>
      <c r="AW43" s="426"/>
      <c r="AX43" s="426"/>
      <c r="AY43" s="426"/>
      <c r="AZ43" s="426"/>
      <c r="BA43" s="426"/>
      <c r="BB43" s="426"/>
      <c r="BC43" s="426"/>
      <c r="BD43" s="426"/>
      <c r="BE43" s="427"/>
      <c r="BF43" s="407"/>
    </row>
    <row r="44" spans="1:58" ht="35.1" customHeight="1" x14ac:dyDescent="0.25">
      <c r="A44" s="434"/>
      <c r="B44" s="434"/>
      <c r="C44" s="432"/>
      <c r="D44" s="433"/>
      <c r="E44" s="423"/>
      <c r="F44" s="423"/>
      <c r="G44" s="423"/>
      <c r="H44" s="423"/>
      <c r="I44" s="423"/>
      <c r="J44" s="423"/>
      <c r="K44" s="423"/>
      <c r="L44" s="423"/>
      <c r="M44" s="423"/>
      <c r="N44" s="423"/>
      <c r="O44" s="423"/>
      <c r="P44" s="423"/>
      <c r="Q44" s="423"/>
      <c r="R44" s="423"/>
      <c r="S44" s="423"/>
      <c r="T44" s="423"/>
      <c r="U44" s="423"/>
      <c r="V44" s="423"/>
      <c r="W44" s="423"/>
      <c r="X44" s="423"/>
      <c r="Y44" s="423"/>
      <c r="Z44" s="423"/>
      <c r="AA44" s="423"/>
      <c r="AB44" s="423"/>
      <c r="AC44" s="423"/>
      <c r="AD44" s="423"/>
      <c r="AE44" s="423"/>
      <c r="AF44" s="423"/>
      <c r="AG44" s="423"/>
      <c r="AH44" s="423"/>
      <c r="AI44" s="423"/>
      <c r="AJ44" s="423"/>
      <c r="AK44" s="423"/>
      <c r="AL44" s="423"/>
      <c r="AM44" s="423"/>
      <c r="AN44" s="423"/>
      <c r="AO44" s="423"/>
      <c r="AP44" s="423"/>
      <c r="AQ44" s="423"/>
      <c r="AR44" s="423"/>
      <c r="AS44" s="426"/>
      <c r="AT44" s="426"/>
      <c r="AU44" s="426"/>
      <c r="AV44" s="426"/>
      <c r="AW44" s="426"/>
      <c r="AX44" s="426"/>
      <c r="AY44" s="426"/>
      <c r="AZ44" s="426"/>
      <c r="BA44" s="426"/>
      <c r="BB44" s="426"/>
      <c r="BC44" s="426"/>
      <c r="BD44" s="426"/>
      <c r="BE44" s="427"/>
      <c r="BF44" s="407"/>
    </row>
    <row r="45" spans="1:58" ht="35.1" customHeight="1" x14ac:dyDescent="0.25">
      <c r="A45" s="434"/>
      <c r="B45" s="434"/>
      <c r="C45" s="432"/>
      <c r="D45" s="433"/>
      <c r="E45" s="423"/>
      <c r="F45" s="423"/>
      <c r="G45" s="423"/>
      <c r="H45" s="423"/>
      <c r="I45" s="423"/>
      <c r="J45" s="423"/>
      <c r="K45" s="423"/>
      <c r="L45" s="423"/>
      <c r="M45" s="423"/>
      <c r="N45" s="423"/>
      <c r="O45" s="423"/>
      <c r="P45" s="423"/>
      <c r="Q45" s="423"/>
      <c r="R45" s="423"/>
      <c r="S45" s="423"/>
      <c r="T45" s="423"/>
      <c r="U45" s="423"/>
      <c r="V45" s="423"/>
      <c r="W45" s="423"/>
      <c r="X45" s="423"/>
      <c r="Y45" s="423"/>
      <c r="Z45" s="423"/>
      <c r="AA45" s="423"/>
      <c r="AB45" s="423"/>
      <c r="AC45" s="423"/>
      <c r="AD45" s="423"/>
      <c r="AE45" s="423"/>
      <c r="AF45" s="423"/>
      <c r="AG45" s="423"/>
      <c r="AH45" s="423"/>
      <c r="AI45" s="423"/>
      <c r="AJ45" s="423"/>
      <c r="AK45" s="423"/>
      <c r="AL45" s="423"/>
      <c r="AM45" s="423"/>
      <c r="AN45" s="423"/>
      <c r="AO45" s="423"/>
      <c r="AP45" s="423"/>
      <c r="AQ45" s="423"/>
      <c r="AR45" s="423"/>
      <c r="AS45" s="426"/>
      <c r="AT45" s="426"/>
      <c r="AU45" s="426"/>
      <c r="AV45" s="426"/>
      <c r="AW45" s="426"/>
      <c r="AX45" s="426"/>
      <c r="AY45" s="426"/>
      <c r="AZ45" s="426"/>
      <c r="BA45" s="426"/>
      <c r="BB45" s="426"/>
      <c r="BC45" s="426"/>
      <c r="BD45" s="426"/>
      <c r="BE45" s="427"/>
      <c r="BF45" s="407"/>
    </row>
    <row r="46" spans="1:58" ht="35.1" customHeight="1" x14ac:dyDescent="0.25">
      <c r="A46" s="434"/>
      <c r="B46" s="434"/>
      <c r="C46" s="432"/>
      <c r="D46" s="433"/>
      <c r="E46" s="423"/>
      <c r="F46" s="423"/>
      <c r="G46" s="423"/>
      <c r="H46" s="423"/>
      <c r="I46" s="423"/>
      <c r="J46" s="423"/>
      <c r="K46" s="423"/>
      <c r="L46" s="423"/>
      <c r="M46" s="423"/>
      <c r="N46" s="423"/>
      <c r="O46" s="423"/>
      <c r="P46" s="423"/>
      <c r="Q46" s="423"/>
      <c r="R46" s="423"/>
      <c r="S46" s="423"/>
      <c r="T46" s="423"/>
      <c r="U46" s="423"/>
      <c r="V46" s="423"/>
      <c r="W46" s="423"/>
      <c r="X46" s="423"/>
      <c r="Y46" s="423"/>
      <c r="Z46" s="423"/>
      <c r="AA46" s="423"/>
      <c r="AB46" s="423"/>
      <c r="AC46" s="423"/>
      <c r="AD46" s="423"/>
      <c r="AE46" s="423"/>
      <c r="AF46" s="423"/>
      <c r="AG46" s="423"/>
      <c r="AH46" s="423"/>
      <c r="AI46" s="423"/>
      <c r="AJ46" s="423"/>
      <c r="AK46" s="423"/>
      <c r="AL46" s="423"/>
      <c r="AM46" s="423"/>
      <c r="AN46" s="423"/>
      <c r="AO46" s="423"/>
      <c r="AP46" s="423"/>
      <c r="AQ46" s="423"/>
      <c r="AR46" s="423"/>
      <c r="AS46" s="426"/>
      <c r="AT46" s="426"/>
      <c r="AU46" s="426"/>
      <c r="AV46" s="426"/>
      <c r="AW46" s="426"/>
      <c r="AX46" s="426"/>
      <c r="AY46" s="426"/>
      <c r="AZ46" s="426"/>
      <c r="BA46" s="426"/>
      <c r="BB46" s="426"/>
      <c r="BC46" s="426"/>
      <c r="BD46" s="426"/>
      <c r="BE46" s="427"/>
      <c r="BF46" s="407"/>
    </row>
    <row r="47" spans="1:58" ht="35.1" customHeight="1" x14ac:dyDescent="0.25">
      <c r="A47" s="434"/>
      <c r="B47" s="434"/>
      <c r="C47" s="432"/>
      <c r="D47" s="433"/>
      <c r="E47" s="423"/>
      <c r="F47" s="423"/>
      <c r="G47" s="423"/>
      <c r="H47" s="423"/>
      <c r="I47" s="423"/>
      <c r="J47" s="423"/>
      <c r="K47" s="423"/>
      <c r="L47" s="423"/>
      <c r="M47" s="423"/>
      <c r="N47" s="423"/>
      <c r="O47" s="423"/>
      <c r="P47" s="423"/>
      <c r="Q47" s="423"/>
      <c r="R47" s="423"/>
      <c r="S47" s="423"/>
      <c r="T47" s="423"/>
      <c r="U47" s="423"/>
      <c r="V47" s="423"/>
      <c r="W47" s="423"/>
      <c r="X47" s="423"/>
      <c r="Y47" s="423"/>
      <c r="Z47" s="423"/>
      <c r="AA47" s="423"/>
      <c r="AB47" s="423"/>
      <c r="AC47" s="423"/>
      <c r="AD47" s="423"/>
      <c r="AE47" s="423"/>
      <c r="AF47" s="423"/>
      <c r="AG47" s="423"/>
      <c r="AH47" s="423"/>
      <c r="AI47" s="423"/>
      <c r="AJ47" s="423"/>
      <c r="AK47" s="423"/>
      <c r="AL47" s="423"/>
      <c r="AM47" s="423"/>
      <c r="AN47" s="423"/>
      <c r="AO47" s="423"/>
      <c r="AP47" s="423"/>
      <c r="AQ47" s="423"/>
      <c r="AR47" s="423"/>
      <c r="AS47" s="426"/>
      <c r="AT47" s="426"/>
      <c r="AU47" s="426"/>
      <c r="AV47" s="426"/>
      <c r="AW47" s="426"/>
      <c r="AX47" s="426"/>
      <c r="AY47" s="426"/>
      <c r="AZ47" s="426"/>
      <c r="BA47" s="426"/>
      <c r="BB47" s="426"/>
      <c r="BC47" s="426"/>
      <c r="BD47" s="426"/>
      <c r="BE47" s="427"/>
      <c r="BF47" s="407"/>
    </row>
    <row r="48" spans="1:58" ht="35.1" customHeight="1" x14ac:dyDescent="0.25">
      <c r="A48" s="434"/>
      <c r="B48" s="434"/>
      <c r="C48" s="432"/>
      <c r="D48" s="433"/>
      <c r="E48" s="423"/>
      <c r="F48" s="423"/>
      <c r="G48" s="423"/>
      <c r="H48" s="423"/>
      <c r="I48" s="423"/>
      <c r="J48" s="423"/>
      <c r="K48" s="423"/>
      <c r="L48" s="423"/>
      <c r="M48" s="423"/>
      <c r="N48" s="423"/>
      <c r="O48" s="423"/>
      <c r="P48" s="423"/>
      <c r="Q48" s="423"/>
      <c r="R48" s="423"/>
      <c r="S48" s="423"/>
      <c r="T48" s="423"/>
      <c r="U48" s="423"/>
      <c r="V48" s="423"/>
      <c r="W48" s="423"/>
      <c r="X48" s="423"/>
      <c r="Y48" s="423"/>
      <c r="Z48" s="423"/>
      <c r="AA48" s="423"/>
      <c r="AB48" s="423"/>
      <c r="AC48" s="423"/>
      <c r="AD48" s="423"/>
      <c r="AE48" s="423"/>
      <c r="AF48" s="423"/>
      <c r="AG48" s="423"/>
      <c r="AH48" s="423"/>
      <c r="AI48" s="423"/>
      <c r="AJ48" s="423"/>
      <c r="AK48" s="423"/>
      <c r="AL48" s="423"/>
      <c r="AM48" s="423"/>
      <c r="AN48" s="423"/>
      <c r="AO48" s="423"/>
      <c r="AP48" s="423"/>
      <c r="AQ48" s="423"/>
      <c r="AR48" s="423"/>
      <c r="AS48" s="426"/>
      <c r="AT48" s="426"/>
      <c r="AU48" s="426"/>
      <c r="AV48" s="426"/>
      <c r="AW48" s="426"/>
      <c r="AX48" s="426"/>
      <c r="AY48" s="426"/>
      <c r="AZ48" s="426"/>
      <c r="BA48" s="426"/>
      <c r="BB48" s="426"/>
      <c r="BC48" s="426"/>
      <c r="BD48" s="426"/>
      <c r="BE48" s="427"/>
      <c r="BF48" s="407"/>
    </row>
    <row r="49" spans="1:58" ht="35.1" customHeight="1" x14ac:dyDescent="0.25">
      <c r="A49" s="435"/>
      <c r="B49" s="435"/>
      <c r="C49" s="432"/>
      <c r="D49" s="433"/>
      <c r="E49" s="423"/>
      <c r="F49" s="423"/>
      <c r="G49" s="423"/>
      <c r="H49" s="423"/>
      <c r="I49" s="423"/>
      <c r="J49" s="423"/>
      <c r="K49" s="423"/>
      <c r="L49" s="423"/>
      <c r="M49" s="423"/>
      <c r="N49" s="423"/>
      <c r="O49" s="423"/>
      <c r="P49" s="423"/>
      <c r="Q49" s="423"/>
      <c r="R49" s="423"/>
      <c r="S49" s="423"/>
      <c r="T49" s="423"/>
      <c r="U49" s="423"/>
      <c r="V49" s="423"/>
      <c r="W49" s="423"/>
      <c r="X49" s="423"/>
      <c r="Y49" s="423"/>
      <c r="Z49" s="423"/>
      <c r="AA49" s="423"/>
      <c r="AB49" s="423"/>
      <c r="AC49" s="423"/>
      <c r="AD49" s="423"/>
      <c r="AE49" s="423"/>
      <c r="AF49" s="423"/>
      <c r="AG49" s="423"/>
      <c r="AH49" s="423"/>
      <c r="AI49" s="423"/>
      <c r="AJ49" s="423"/>
      <c r="AK49" s="423"/>
      <c r="AL49" s="423"/>
      <c r="AM49" s="423"/>
      <c r="AN49" s="423"/>
      <c r="AO49" s="423"/>
      <c r="AP49" s="423"/>
      <c r="AQ49" s="423"/>
      <c r="AR49" s="423"/>
      <c r="AS49" s="426"/>
      <c r="AT49" s="426"/>
      <c r="AU49" s="426"/>
      <c r="AV49" s="426"/>
      <c r="AW49" s="426"/>
      <c r="AX49" s="426"/>
      <c r="AY49" s="426"/>
      <c r="AZ49" s="426"/>
      <c r="BA49" s="426"/>
      <c r="BB49" s="426"/>
      <c r="BC49" s="426"/>
      <c r="BD49" s="426"/>
      <c r="BE49" s="427"/>
      <c r="BF49" s="407"/>
    </row>
    <row r="50" spans="1:58" ht="35.1" customHeight="1" x14ac:dyDescent="0.25">
      <c r="A50" s="436"/>
      <c r="B50" s="436"/>
      <c r="C50" s="432"/>
      <c r="D50" s="433"/>
      <c r="E50" s="423"/>
      <c r="F50" s="423"/>
      <c r="G50" s="423"/>
      <c r="H50" s="423"/>
      <c r="I50" s="423"/>
      <c r="J50" s="423"/>
      <c r="K50" s="423"/>
      <c r="L50" s="423"/>
      <c r="M50" s="423"/>
      <c r="N50" s="423"/>
      <c r="O50" s="423"/>
      <c r="P50" s="423"/>
      <c r="Q50" s="423"/>
      <c r="R50" s="423"/>
      <c r="S50" s="423"/>
      <c r="T50" s="423"/>
      <c r="U50" s="423"/>
      <c r="V50" s="423"/>
      <c r="W50" s="423"/>
      <c r="X50" s="423"/>
      <c r="Y50" s="423"/>
      <c r="Z50" s="423"/>
      <c r="AA50" s="423"/>
      <c r="AB50" s="423"/>
      <c r="AC50" s="423"/>
      <c r="AD50" s="423"/>
      <c r="AE50" s="423"/>
      <c r="AF50" s="423"/>
      <c r="AG50" s="423"/>
      <c r="AH50" s="423"/>
      <c r="AI50" s="423"/>
      <c r="AJ50" s="423"/>
      <c r="AK50" s="423"/>
      <c r="AL50" s="423"/>
      <c r="AM50" s="423"/>
      <c r="AN50" s="423"/>
      <c r="AO50" s="423"/>
      <c r="AP50" s="423"/>
      <c r="AQ50" s="423"/>
      <c r="AR50" s="423"/>
      <c r="AS50" s="426"/>
      <c r="AT50" s="426"/>
      <c r="AU50" s="426"/>
      <c r="AV50" s="426"/>
      <c r="AW50" s="426"/>
      <c r="AX50" s="426"/>
      <c r="AY50" s="426"/>
      <c r="AZ50" s="426"/>
      <c r="BA50" s="426"/>
      <c r="BB50" s="426"/>
      <c r="BC50" s="426"/>
      <c r="BD50" s="426"/>
      <c r="BE50" s="427"/>
      <c r="BF50" s="407"/>
    </row>
    <row r="51" spans="1:58" ht="35.1" customHeight="1" x14ac:dyDescent="0.25">
      <c r="A51" s="434"/>
      <c r="B51" s="434"/>
      <c r="C51" s="432"/>
      <c r="D51" s="433"/>
      <c r="E51" s="423"/>
      <c r="F51" s="423"/>
      <c r="G51" s="423"/>
      <c r="H51" s="423"/>
      <c r="I51" s="423"/>
      <c r="J51" s="423"/>
      <c r="K51" s="423"/>
      <c r="L51" s="423"/>
      <c r="M51" s="423"/>
      <c r="N51" s="423"/>
      <c r="O51" s="423"/>
      <c r="P51" s="423"/>
      <c r="Q51" s="423"/>
      <c r="R51" s="423"/>
      <c r="S51" s="423"/>
      <c r="T51" s="423"/>
      <c r="U51" s="423"/>
      <c r="V51" s="423"/>
      <c r="W51" s="423"/>
      <c r="X51" s="423"/>
      <c r="Y51" s="423"/>
      <c r="Z51" s="423"/>
      <c r="AA51" s="423"/>
      <c r="AB51" s="423"/>
      <c r="AC51" s="423"/>
      <c r="AD51" s="423"/>
      <c r="AE51" s="423"/>
      <c r="AF51" s="423"/>
      <c r="AG51" s="423"/>
      <c r="AH51" s="423"/>
      <c r="AI51" s="423"/>
      <c r="AJ51" s="423"/>
      <c r="AK51" s="423"/>
      <c r="AL51" s="423"/>
      <c r="AM51" s="423"/>
      <c r="AN51" s="423"/>
      <c r="AO51" s="423"/>
      <c r="AP51" s="423"/>
      <c r="AQ51" s="423"/>
      <c r="AR51" s="423"/>
      <c r="AS51" s="426"/>
      <c r="AT51" s="426"/>
      <c r="AU51" s="426"/>
      <c r="AV51" s="426"/>
      <c r="AW51" s="426"/>
      <c r="AX51" s="426"/>
      <c r="AY51" s="426"/>
      <c r="AZ51" s="426"/>
      <c r="BA51" s="426"/>
      <c r="BB51" s="426"/>
      <c r="BC51" s="426"/>
      <c r="BD51" s="426"/>
      <c r="BE51" s="427"/>
      <c r="BF51" s="407"/>
    </row>
    <row r="52" spans="1:58" ht="35.1" customHeight="1" x14ac:dyDescent="0.25">
      <c r="A52" s="428"/>
      <c r="B52" s="428"/>
      <c r="C52" s="429"/>
      <c r="D52" s="430"/>
      <c r="E52" s="424"/>
      <c r="F52" s="424"/>
      <c r="G52" s="424"/>
      <c r="H52" s="424"/>
      <c r="I52" s="424"/>
      <c r="J52" s="424"/>
      <c r="K52" s="424"/>
      <c r="L52" s="424"/>
      <c r="M52" s="424"/>
      <c r="N52" s="424"/>
      <c r="O52" s="424"/>
      <c r="P52" s="424"/>
      <c r="Q52" s="424"/>
      <c r="R52" s="424"/>
      <c r="S52" s="424"/>
      <c r="T52" s="424"/>
      <c r="U52" s="424"/>
      <c r="V52" s="424"/>
      <c r="W52" s="424"/>
      <c r="X52" s="423"/>
      <c r="Y52" s="423"/>
      <c r="Z52" s="424"/>
      <c r="AA52" s="424"/>
      <c r="AB52" s="423"/>
      <c r="AC52" s="423"/>
      <c r="AD52" s="423"/>
      <c r="AE52" s="423"/>
      <c r="AF52" s="423"/>
      <c r="AG52" s="423"/>
      <c r="AH52" s="423"/>
      <c r="AI52" s="423"/>
      <c r="AJ52" s="423"/>
      <c r="AK52" s="423"/>
      <c r="AL52" s="424"/>
      <c r="AM52" s="424"/>
      <c r="AN52" s="424"/>
      <c r="AO52" s="424"/>
      <c r="AP52" s="424"/>
      <c r="AQ52" s="424"/>
      <c r="AR52" s="424"/>
      <c r="AS52" s="426"/>
      <c r="AT52" s="426"/>
      <c r="AU52" s="426"/>
      <c r="AV52" s="426"/>
      <c r="AW52" s="426"/>
      <c r="AX52" s="426"/>
      <c r="AY52" s="426"/>
      <c r="AZ52" s="426"/>
      <c r="BA52" s="426"/>
      <c r="BB52" s="426"/>
      <c r="BC52" s="426"/>
      <c r="BD52" s="426"/>
      <c r="BE52" s="427"/>
      <c r="BF52" s="407"/>
    </row>
    <row r="53" spans="1:58" ht="35.1" customHeight="1" x14ac:dyDescent="0.25">
      <c r="A53" s="428"/>
      <c r="B53" s="428"/>
      <c r="C53" s="429"/>
      <c r="D53" s="430"/>
      <c r="E53" s="424"/>
      <c r="F53" s="424"/>
      <c r="G53" s="424"/>
      <c r="H53" s="424"/>
      <c r="I53" s="424"/>
      <c r="J53" s="424"/>
      <c r="K53" s="424"/>
      <c r="L53" s="424"/>
      <c r="M53" s="424"/>
      <c r="N53" s="424"/>
      <c r="O53" s="424"/>
      <c r="P53" s="424"/>
      <c r="Q53" s="424"/>
      <c r="R53" s="424"/>
      <c r="S53" s="424"/>
      <c r="T53" s="424"/>
      <c r="U53" s="424"/>
      <c r="V53" s="424"/>
      <c r="W53" s="424"/>
      <c r="X53" s="423"/>
      <c r="Y53" s="423"/>
      <c r="Z53" s="424"/>
      <c r="AA53" s="424"/>
      <c r="AB53" s="424"/>
      <c r="AC53" s="424"/>
      <c r="AD53" s="424"/>
      <c r="AE53" s="424"/>
      <c r="AF53" s="424"/>
      <c r="AG53" s="424"/>
      <c r="AH53" s="424"/>
      <c r="AI53" s="424"/>
      <c r="AJ53" s="424"/>
      <c r="AK53" s="424"/>
      <c r="AL53" s="424"/>
      <c r="AM53" s="424"/>
      <c r="AN53" s="424"/>
      <c r="AO53" s="424"/>
      <c r="AP53" s="424"/>
      <c r="AQ53" s="424"/>
      <c r="AR53" s="424"/>
      <c r="AS53" s="426"/>
      <c r="AT53" s="426"/>
      <c r="AU53" s="426"/>
      <c r="AV53" s="426"/>
      <c r="AW53" s="426"/>
      <c r="AX53" s="426"/>
      <c r="AY53" s="426"/>
      <c r="AZ53" s="426"/>
      <c r="BA53" s="426"/>
      <c r="BB53" s="426"/>
      <c r="BC53" s="426"/>
      <c r="BD53" s="426"/>
      <c r="BE53" s="427"/>
      <c r="BF53" s="407"/>
    </row>
    <row r="54" spans="1:58" ht="35.1" customHeight="1" x14ac:dyDescent="0.25">
      <c r="A54" s="428"/>
      <c r="B54" s="428"/>
      <c r="C54" s="429"/>
      <c r="D54" s="430"/>
      <c r="E54" s="424"/>
      <c r="F54" s="424"/>
      <c r="G54" s="424"/>
      <c r="H54" s="424"/>
      <c r="I54" s="424"/>
      <c r="J54" s="424"/>
      <c r="K54" s="424"/>
      <c r="L54" s="424"/>
      <c r="M54" s="424"/>
      <c r="N54" s="424"/>
      <c r="O54" s="424"/>
      <c r="P54" s="424"/>
      <c r="Q54" s="424"/>
      <c r="R54" s="424"/>
      <c r="S54" s="424"/>
      <c r="T54" s="424"/>
      <c r="U54" s="424"/>
      <c r="V54" s="424"/>
      <c r="W54" s="424"/>
      <c r="X54" s="423"/>
      <c r="Y54" s="423"/>
      <c r="Z54" s="424"/>
      <c r="AA54" s="424"/>
      <c r="AB54" s="424"/>
      <c r="AC54" s="424"/>
      <c r="AD54" s="424"/>
      <c r="AE54" s="424"/>
      <c r="AF54" s="424"/>
      <c r="AG54" s="424"/>
      <c r="AH54" s="424"/>
      <c r="AI54" s="424"/>
      <c r="AJ54" s="424"/>
      <c r="AK54" s="424"/>
      <c r="AL54" s="424"/>
      <c r="AM54" s="424"/>
      <c r="AN54" s="424"/>
      <c r="AO54" s="424"/>
      <c r="AP54" s="424"/>
      <c r="AQ54" s="424"/>
      <c r="AR54" s="424"/>
      <c r="AS54" s="426"/>
      <c r="AT54" s="426"/>
      <c r="AU54" s="426"/>
      <c r="AV54" s="426"/>
      <c r="AW54" s="426"/>
      <c r="AX54" s="426"/>
      <c r="AY54" s="426"/>
      <c r="AZ54" s="426"/>
      <c r="BA54" s="426"/>
      <c r="BB54" s="426"/>
      <c r="BC54" s="426"/>
      <c r="BD54" s="426"/>
      <c r="BE54" s="427"/>
      <c r="BF54" s="407"/>
    </row>
    <row r="55" spans="1:58" ht="35.1" customHeight="1" x14ac:dyDescent="0.25">
      <c r="A55" s="428"/>
      <c r="B55" s="428"/>
      <c r="C55" s="429"/>
      <c r="D55" s="430"/>
      <c r="E55" s="424"/>
      <c r="F55" s="424"/>
      <c r="G55" s="424"/>
      <c r="H55" s="424"/>
      <c r="I55" s="424"/>
      <c r="J55" s="424"/>
      <c r="K55" s="424"/>
      <c r="L55" s="424"/>
      <c r="M55" s="424"/>
      <c r="N55" s="424"/>
      <c r="O55" s="424"/>
      <c r="P55" s="424"/>
      <c r="Q55" s="424"/>
      <c r="R55" s="424"/>
      <c r="S55" s="424"/>
      <c r="T55" s="424"/>
      <c r="U55" s="424"/>
      <c r="V55" s="424"/>
      <c r="W55" s="424"/>
      <c r="X55" s="423"/>
      <c r="Y55" s="423"/>
      <c r="Z55" s="424"/>
      <c r="AA55" s="424"/>
      <c r="AB55" s="424"/>
      <c r="AC55" s="424"/>
      <c r="AD55" s="424"/>
      <c r="AE55" s="424"/>
      <c r="AF55" s="424"/>
      <c r="AG55" s="424"/>
      <c r="AH55" s="424"/>
      <c r="AI55" s="424"/>
      <c r="AJ55" s="424"/>
      <c r="AK55" s="424"/>
      <c r="AL55" s="424"/>
      <c r="AM55" s="424"/>
      <c r="AN55" s="424"/>
      <c r="AO55" s="424"/>
      <c r="AP55" s="424"/>
      <c r="AQ55" s="424"/>
      <c r="AR55" s="424"/>
      <c r="AS55" s="426"/>
      <c r="AT55" s="426"/>
      <c r="AU55" s="426"/>
      <c r="AV55" s="426"/>
      <c r="AW55" s="426"/>
      <c r="AX55" s="426"/>
      <c r="AY55" s="426"/>
      <c r="AZ55" s="426"/>
      <c r="BA55" s="426"/>
      <c r="BB55" s="426"/>
      <c r="BC55" s="426"/>
      <c r="BD55" s="426"/>
      <c r="BE55" s="427"/>
      <c r="BF55" s="407"/>
    </row>
    <row r="56" spans="1:58" ht="35.1" customHeight="1" x14ac:dyDescent="0.25">
      <c r="A56" s="434"/>
      <c r="B56" s="434"/>
      <c r="C56" s="432"/>
      <c r="D56" s="433"/>
      <c r="E56" s="423"/>
      <c r="F56" s="423"/>
      <c r="G56" s="423"/>
      <c r="H56" s="423"/>
      <c r="I56" s="423"/>
      <c r="J56" s="423"/>
      <c r="K56" s="423"/>
      <c r="L56" s="423"/>
      <c r="M56" s="423"/>
      <c r="N56" s="423"/>
      <c r="O56" s="423"/>
      <c r="P56" s="423"/>
      <c r="Q56" s="423"/>
      <c r="R56" s="423"/>
      <c r="S56" s="423"/>
      <c r="T56" s="423"/>
      <c r="U56" s="423"/>
      <c r="V56" s="423"/>
      <c r="W56" s="423"/>
      <c r="X56" s="423"/>
      <c r="Y56" s="423"/>
      <c r="Z56" s="423"/>
      <c r="AA56" s="423"/>
      <c r="AB56" s="423"/>
      <c r="AC56" s="423"/>
      <c r="AD56" s="423"/>
      <c r="AE56" s="423"/>
      <c r="AF56" s="423"/>
      <c r="AG56" s="423"/>
      <c r="AH56" s="423"/>
      <c r="AI56" s="423"/>
      <c r="AJ56" s="423"/>
      <c r="AK56" s="423"/>
      <c r="AL56" s="423"/>
      <c r="AM56" s="423"/>
      <c r="AN56" s="423"/>
      <c r="AO56" s="423"/>
      <c r="AP56" s="423"/>
      <c r="AQ56" s="423"/>
      <c r="AR56" s="423"/>
      <c r="AS56" s="426"/>
      <c r="AT56" s="426"/>
      <c r="AU56" s="426"/>
      <c r="AV56" s="426"/>
      <c r="AW56" s="426"/>
      <c r="AX56" s="426"/>
      <c r="AY56" s="426"/>
      <c r="AZ56" s="426"/>
      <c r="BA56" s="426"/>
      <c r="BB56" s="426"/>
      <c r="BC56" s="426"/>
      <c r="BD56" s="426"/>
      <c r="BE56" s="427"/>
      <c r="BF56" s="407"/>
    </row>
    <row r="57" spans="1:58" ht="35.1" customHeight="1" x14ac:dyDescent="0.25">
      <c r="A57" s="434"/>
      <c r="B57" s="434"/>
      <c r="C57" s="432"/>
      <c r="D57" s="433"/>
      <c r="E57" s="423"/>
      <c r="F57" s="423"/>
      <c r="G57" s="423"/>
      <c r="H57" s="423"/>
      <c r="I57" s="423"/>
      <c r="J57" s="423"/>
      <c r="K57" s="423"/>
      <c r="L57" s="423"/>
      <c r="M57" s="423"/>
      <c r="N57" s="423"/>
      <c r="O57" s="423"/>
      <c r="P57" s="423"/>
      <c r="Q57" s="423"/>
      <c r="R57" s="423"/>
      <c r="S57" s="423"/>
      <c r="T57" s="423"/>
      <c r="U57" s="423"/>
      <c r="V57" s="423"/>
      <c r="W57" s="423"/>
      <c r="X57" s="423"/>
      <c r="Y57" s="423"/>
      <c r="Z57" s="423"/>
      <c r="AA57" s="423"/>
      <c r="AB57" s="423"/>
      <c r="AC57" s="423"/>
      <c r="AD57" s="423"/>
      <c r="AE57" s="423"/>
      <c r="AF57" s="423"/>
      <c r="AG57" s="423"/>
      <c r="AH57" s="423"/>
      <c r="AI57" s="423"/>
      <c r="AJ57" s="423"/>
      <c r="AK57" s="423"/>
      <c r="AL57" s="423"/>
      <c r="AM57" s="423"/>
      <c r="AN57" s="423"/>
      <c r="AO57" s="423"/>
      <c r="AP57" s="423"/>
      <c r="AQ57" s="423"/>
      <c r="AR57" s="423"/>
      <c r="AS57" s="426"/>
      <c r="AT57" s="426"/>
      <c r="AU57" s="426"/>
      <c r="AV57" s="426"/>
      <c r="AW57" s="426"/>
      <c r="AX57" s="426"/>
      <c r="AY57" s="426"/>
      <c r="AZ57" s="426"/>
      <c r="BA57" s="426"/>
      <c r="BB57" s="426"/>
      <c r="BC57" s="426"/>
      <c r="BD57" s="426"/>
      <c r="BE57" s="427"/>
      <c r="BF57" s="407"/>
    </row>
    <row r="58" spans="1:58" ht="35.1" customHeight="1" x14ac:dyDescent="0.25">
      <c r="A58" s="435"/>
      <c r="B58" s="435"/>
      <c r="C58" s="429"/>
      <c r="D58" s="430"/>
      <c r="E58" s="424"/>
      <c r="F58" s="424"/>
      <c r="G58" s="424"/>
      <c r="H58" s="424"/>
      <c r="I58" s="424"/>
      <c r="J58" s="424"/>
      <c r="K58" s="424"/>
      <c r="L58" s="424"/>
      <c r="M58" s="424"/>
      <c r="N58" s="424"/>
      <c r="O58" s="424"/>
      <c r="P58" s="424"/>
      <c r="Q58" s="424"/>
      <c r="R58" s="424"/>
      <c r="S58" s="424"/>
      <c r="T58" s="424"/>
      <c r="U58" s="424"/>
      <c r="V58" s="424"/>
      <c r="W58" s="424"/>
      <c r="X58" s="423"/>
      <c r="Y58" s="423"/>
      <c r="Z58" s="424"/>
      <c r="AA58" s="424"/>
      <c r="AB58" s="424"/>
      <c r="AC58" s="424"/>
      <c r="AD58" s="424"/>
      <c r="AE58" s="424"/>
      <c r="AF58" s="424"/>
      <c r="AG58" s="424"/>
      <c r="AH58" s="424"/>
      <c r="AI58" s="424"/>
      <c r="AJ58" s="424"/>
      <c r="AK58" s="424"/>
      <c r="AL58" s="424"/>
      <c r="AM58" s="424"/>
      <c r="AN58" s="424"/>
      <c r="AO58" s="424"/>
      <c r="AP58" s="424"/>
      <c r="AQ58" s="424"/>
      <c r="AR58" s="424"/>
      <c r="AS58" s="426"/>
      <c r="AT58" s="426"/>
      <c r="AU58" s="426"/>
      <c r="AV58" s="426"/>
      <c r="AW58" s="426"/>
      <c r="AX58" s="426"/>
      <c r="AY58" s="426"/>
      <c r="AZ58" s="426"/>
      <c r="BA58" s="426"/>
      <c r="BB58" s="426"/>
      <c r="BC58" s="426"/>
      <c r="BD58" s="426"/>
      <c r="BE58" s="427"/>
      <c r="BF58" s="407"/>
    </row>
    <row r="59" spans="1:58" ht="35.1" customHeight="1" x14ac:dyDescent="0.25">
      <c r="A59" s="437"/>
      <c r="B59" s="437"/>
      <c r="C59" s="429"/>
      <c r="D59" s="430"/>
      <c r="E59" s="424"/>
      <c r="F59" s="424"/>
      <c r="G59" s="424"/>
      <c r="H59" s="424"/>
      <c r="I59" s="424"/>
      <c r="J59" s="424"/>
      <c r="K59" s="424"/>
      <c r="L59" s="424"/>
      <c r="M59" s="424"/>
      <c r="N59" s="424"/>
      <c r="O59" s="424"/>
      <c r="P59" s="424"/>
      <c r="Q59" s="424"/>
      <c r="R59" s="424"/>
      <c r="S59" s="424"/>
      <c r="T59" s="424"/>
      <c r="U59" s="424"/>
      <c r="V59" s="424"/>
      <c r="W59" s="424"/>
      <c r="X59" s="423"/>
      <c r="Y59" s="423"/>
      <c r="Z59" s="424"/>
      <c r="AA59" s="424"/>
      <c r="AB59" s="424"/>
      <c r="AC59" s="424"/>
      <c r="AD59" s="424"/>
      <c r="AE59" s="424"/>
      <c r="AF59" s="424"/>
      <c r="AG59" s="424"/>
      <c r="AH59" s="424"/>
      <c r="AI59" s="424"/>
      <c r="AJ59" s="424"/>
      <c r="AK59" s="424"/>
      <c r="AL59" s="424"/>
      <c r="AM59" s="424"/>
      <c r="AN59" s="424"/>
      <c r="AO59" s="424"/>
      <c r="AP59" s="424"/>
      <c r="AQ59" s="424"/>
      <c r="AR59" s="424"/>
      <c r="AS59" s="426"/>
      <c r="AT59" s="426"/>
      <c r="AU59" s="426"/>
      <c r="AV59" s="426"/>
      <c r="AW59" s="426"/>
      <c r="AX59" s="426"/>
      <c r="AY59" s="426"/>
      <c r="AZ59" s="426"/>
      <c r="BA59" s="426"/>
      <c r="BB59" s="426"/>
      <c r="BC59" s="426"/>
      <c r="BD59" s="426"/>
      <c r="BE59" s="427"/>
      <c r="BF59" s="407"/>
    </row>
    <row r="60" spans="1:58" ht="35.1" customHeight="1" x14ac:dyDescent="0.25">
      <c r="A60" s="428"/>
      <c r="B60" s="428"/>
      <c r="C60" s="429"/>
      <c r="D60" s="430"/>
      <c r="E60" s="424"/>
      <c r="F60" s="424"/>
      <c r="G60" s="424"/>
      <c r="H60" s="424"/>
      <c r="I60" s="424"/>
      <c r="J60" s="424"/>
      <c r="K60" s="424"/>
      <c r="L60" s="424"/>
      <c r="M60" s="424"/>
      <c r="N60" s="424"/>
      <c r="O60" s="424"/>
      <c r="P60" s="424"/>
      <c r="Q60" s="424"/>
      <c r="R60" s="424"/>
      <c r="S60" s="424"/>
      <c r="T60" s="424"/>
      <c r="U60" s="424"/>
      <c r="V60" s="424"/>
      <c r="W60" s="424"/>
      <c r="X60" s="423"/>
      <c r="Y60" s="423"/>
      <c r="Z60" s="424"/>
      <c r="AA60" s="424"/>
      <c r="AB60" s="424"/>
      <c r="AC60" s="424"/>
      <c r="AD60" s="424"/>
      <c r="AE60" s="424"/>
      <c r="AF60" s="424"/>
      <c r="AG60" s="424"/>
      <c r="AH60" s="424"/>
      <c r="AI60" s="424"/>
      <c r="AJ60" s="424"/>
      <c r="AK60" s="424"/>
      <c r="AL60" s="424"/>
      <c r="AM60" s="424"/>
      <c r="AN60" s="424"/>
      <c r="AO60" s="424"/>
      <c r="AP60" s="424"/>
      <c r="AQ60" s="424"/>
      <c r="AR60" s="424"/>
      <c r="AS60" s="426"/>
      <c r="AT60" s="426"/>
      <c r="AU60" s="426"/>
      <c r="AV60" s="426"/>
      <c r="AW60" s="426"/>
      <c r="AX60" s="426"/>
      <c r="AY60" s="426"/>
      <c r="AZ60" s="426"/>
      <c r="BA60" s="426"/>
      <c r="BB60" s="426"/>
      <c r="BC60" s="426"/>
      <c r="BD60" s="426"/>
      <c r="BE60" s="427"/>
      <c r="BF60" s="407"/>
    </row>
    <row r="61" spans="1:58" ht="35.1" customHeight="1" x14ac:dyDescent="0.25">
      <c r="A61" s="434"/>
      <c r="B61" s="434"/>
      <c r="C61" s="432"/>
      <c r="D61" s="433"/>
      <c r="E61" s="423"/>
      <c r="F61" s="423"/>
      <c r="G61" s="423"/>
      <c r="H61" s="423"/>
      <c r="I61" s="423"/>
      <c r="J61" s="423"/>
      <c r="K61" s="423"/>
      <c r="L61" s="423"/>
      <c r="M61" s="423"/>
      <c r="N61" s="423"/>
      <c r="O61" s="423"/>
      <c r="P61" s="423"/>
      <c r="Q61" s="423"/>
      <c r="R61" s="423"/>
      <c r="S61" s="423"/>
      <c r="T61" s="423"/>
      <c r="U61" s="423"/>
      <c r="V61" s="423"/>
      <c r="W61" s="423"/>
      <c r="X61" s="423"/>
      <c r="Y61" s="423"/>
      <c r="Z61" s="423"/>
      <c r="AA61" s="423"/>
      <c r="AB61" s="423"/>
      <c r="AC61" s="423"/>
      <c r="AD61" s="423"/>
      <c r="AE61" s="423"/>
      <c r="AF61" s="423"/>
      <c r="AG61" s="423"/>
      <c r="AH61" s="423"/>
      <c r="AI61" s="423"/>
      <c r="AJ61" s="423"/>
      <c r="AK61" s="423"/>
      <c r="AL61" s="423"/>
      <c r="AM61" s="423"/>
      <c r="AN61" s="423"/>
      <c r="AO61" s="423"/>
      <c r="AP61" s="423"/>
      <c r="AQ61" s="423"/>
      <c r="AR61" s="423"/>
      <c r="AS61" s="426"/>
      <c r="AT61" s="426"/>
      <c r="AU61" s="426"/>
      <c r="AV61" s="426"/>
      <c r="AW61" s="426"/>
      <c r="AX61" s="426"/>
      <c r="AY61" s="426"/>
      <c r="AZ61" s="426"/>
      <c r="BA61" s="426"/>
      <c r="BB61" s="426"/>
      <c r="BC61" s="426"/>
      <c r="BD61" s="426"/>
      <c r="BE61" s="427"/>
      <c r="BF61" s="407"/>
    </row>
    <row r="62" spans="1:58" ht="35.1" customHeight="1" x14ac:dyDescent="0.25">
      <c r="A62" s="434"/>
      <c r="B62" s="434"/>
      <c r="C62" s="432"/>
      <c r="D62" s="433"/>
      <c r="E62" s="423"/>
      <c r="F62" s="423"/>
      <c r="G62" s="423"/>
      <c r="H62" s="423"/>
      <c r="I62" s="423"/>
      <c r="J62" s="423"/>
      <c r="K62" s="423"/>
      <c r="L62" s="423"/>
      <c r="M62" s="423"/>
      <c r="N62" s="423"/>
      <c r="O62" s="423"/>
      <c r="P62" s="423"/>
      <c r="Q62" s="423"/>
      <c r="R62" s="423"/>
      <c r="S62" s="423"/>
      <c r="T62" s="423"/>
      <c r="U62" s="423"/>
      <c r="V62" s="423"/>
      <c r="W62" s="423"/>
      <c r="X62" s="423"/>
      <c r="Y62" s="423"/>
      <c r="Z62" s="423"/>
      <c r="AA62" s="423"/>
      <c r="AB62" s="423"/>
      <c r="AC62" s="423"/>
      <c r="AD62" s="423"/>
      <c r="AE62" s="423"/>
      <c r="AF62" s="423"/>
      <c r="AG62" s="423"/>
      <c r="AH62" s="423"/>
      <c r="AI62" s="423"/>
      <c r="AJ62" s="423"/>
      <c r="AK62" s="423"/>
      <c r="AL62" s="423"/>
      <c r="AM62" s="423"/>
      <c r="AN62" s="423"/>
      <c r="AO62" s="423"/>
      <c r="AP62" s="423"/>
      <c r="AQ62" s="423"/>
      <c r="AR62" s="423"/>
      <c r="AS62" s="426"/>
      <c r="AT62" s="426"/>
      <c r="AU62" s="426"/>
      <c r="AV62" s="426"/>
      <c r="AW62" s="426"/>
      <c r="AX62" s="426"/>
      <c r="AY62" s="426"/>
      <c r="AZ62" s="426"/>
      <c r="BA62" s="426"/>
      <c r="BB62" s="426"/>
      <c r="BC62" s="426"/>
      <c r="BD62" s="426"/>
      <c r="BE62" s="427"/>
      <c r="BF62" s="407"/>
    </row>
    <row r="63" spans="1:58" ht="35.1" customHeight="1" x14ac:dyDescent="0.25">
      <c r="A63" s="435"/>
      <c r="B63" s="435"/>
      <c r="C63" s="429"/>
      <c r="D63" s="430"/>
      <c r="E63" s="424"/>
      <c r="F63" s="424"/>
      <c r="G63" s="424"/>
      <c r="H63" s="424"/>
      <c r="I63" s="424"/>
      <c r="J63" s="424"/>
      <c r="K63" s="424"/>
      <c r="L63" s="424"/>
      <c r="M63" s="424"/>
      <c r="N63" s="424"/>
      <c r="O63" s="424"/>
      <c r="P63" s="424"/>
      <c r="Q63" s="424"/>
      <c r="R63" s="424"/>
      <c r="S63" s="424"/>
      <c r="T63" s="424"/>
      <c r="U63" s="424"/>
      <c r="V63" s="424"/>
      <c r="W63" s="424"/>
      <c r="X63" s="423"/>
      <c r="Y63" s="423"/>
      <c r="Z63" s="424"/>
      <c r="AA63" s="424"/>
      <c r="AB63" s="424"/>
      <c r="AC63" s="424"/>
      <c r="AD63" s="424"/>
      <c r="AE63" s="424"/>
      <c r="AF63" s="424"/>
      <c r="AG63" s="424"/>
      <c r="AH63" s="424"/>
      <c r="AI63" s="424"/>
      <c r="AJ63" s="424"/>
      <c r="AK63" s="424"/>
      <c r="AL63" s="424"/>
      <c r="AM63" s="424"/>
      <c r="AN63" s="424"/>
      <c r="AO63" s="424"/>
      <c r="AP63" s="424"/>
      <c r="AQ63" s="424"/>
      <c r="AR63" s="424"/>
      <c r="AS63" s="426"/>
      <c r="AT63" s="426"/>
      <c r="AU63" s="426"/>
      <c r="AV63" s="426"/>
      <c r="AW63" s="426"/>
      <c r="AX63" s="426"/>
      <c r="AY63" s="426"/>
      <c r="AZ63" s="426"/>
      <c r="BA63" s="426"/>
      <c r="BB63" s="426"/>
      <c r="BC63" s="426"/>
      <c r="BD63" s="426"/>
      <c r="BE63" s="427"/>
      <c r="BF63" s="407"/>
    </row>
    <row r="64" spans="1:58" ht="15.75" x14ac:dyDescent="0.25">
      <c r="A64" s="437"/>
      <c r="B64" s="437"/>
      <c r="C64" s="429"/>
      <c r="D64" s="430"/>
      <c r="E64" s="424"/>
      <c r="F64" s="424"/>
      <c r="G64" s="424"/>
      <c r="H64" s="424"/>
      <c r="I64" s="424"/>
      <c r="J64" s="424"/>
      <c r="K64" s="424"/>
      <c r="L64" s="424"/>
      <c r="M64" s="424"/>
      <c r="N64" s="424"/>
      <c r="O64" s="424"/>
      <c r="P64" s="424"/>
      <c r="Q64" s="424"/>
      <c r="R64" s="424"/>
      <c r="S64" s="424"/>
      <c r="T64" s="424"/>
      <c r="U64" s="424"/>
      <c r="V64" s="424"/>
      <c r="W64" s="424"/>
      <c r="X64" s="423"/>
      <c r="Y64" s="423"/>
      <c r="Z64" s="424"/>
      <c r="AA64" s="424"/>
      <c r="AB64" s="424"/>
      <c r="AC64" s="424"/>
      <c r="AD64" s="424"/>
      <c r="AE64" s="424"/>
      <c r="AF64" s="424"/>
      <c r="AG64" s="424"/>
      <c r="AH64" s="424"/>
      <c r="AI64" s="424"/>
      <c r="AJ64" s="424"/>
      <c r="AK64" s="424"/>
      <c r="AL64" s="424"/>
      <c r="AM64" s="424"/>
      <c r="AN64" s="424"/>
      <c r="AO64" s="424"/>
      <c r="AP64" s="424"/>
      <c r="AQ64" s="424"/>
      <c r="AR64" s="424"/>
      <c r="AS64" s="426"/>
      <c r="AT64" s="426"/>
      <c r="AU64" s="426"/>
      <c r="AV64" s="426"/>
      <c r="AW64" s="426"/>
      <c r="AX64" s="426"/>
      <c r="AY64" s="426"/>
      <c r="AZ64" s="426"/>
      <c r="BA64" s="426"/>
      <c r="BB64" s="426"/>
      <c r="BC64" s="426"/>
      <c r="BD64" s="426"/>
      <c r="BE64" s="427"/>
    </row>
    <row r="65" spans="1:57" ht="15.75" x14ac:dyDescent="0.25">
      <c r="A65" s="434"/>
      <c r="B65" s="434"/>
      <c r="C65" s="432"/>
      <c r="D65" s="433"/>
      <c r="E65" s="423"/>
      <c r="F65" s="423"/>
      <c r="G65" s="423"/>
      <c r="H65" s="423"/>
      <c r="I65" s="423"/>
      <c r="J65" s="423"/>
      <c r="K65" s="423"/>
      <c r="L65" s="423"/>
      <c r="M65" s="423"/>
      <c r="N65" s="423"/>
      <c r="O65" s="423"/>
      <c r="P65" s="423"/>
      <c r="Q65" s="423"/>
      <c r="R65" s="423"/>
      <c r="S65" s="423"/>
      <c r="T65" s="423"/>
      <c r="U65" s="423"/>
      <c r="V65" s="423"/>
      <c r="W65" s="423"/>
      <c r="X65" s="423"/>
      <c r="Y65" s="423"/>
      <c r="Z65" s="423"/>
      <c r="AA65" s="423"/>
      <c r="AB65" s="423"/>
      <c r="AC65" s="423"/>
      <c r="AD65" s="423"/>
      <c r="AE65" s="423"/>
      <c r="AF65" s="423"/>
      <c r="AG65" s="423"/>
      <c r="AH65" s="423"/>
      <c r="AI65" s="423"/>
      <c r="AJ65" s="423"/>
      <c r="AK65" s="423"/>
      <c r="AL65" s="423"/>
      <c r="AM65" s="423"/>
      <c r="AN65" s="423"/>
      <c r="AO65" s="423"/>
      <c r="AP65" s="423"/>
      <c r="AQ65" s="423"/>
      <c r="AR65" s="423"/>
      <c r="AS65" s="426"/>
      <c r="AT65" s="426"/>
      <c r="AU65" s="426"/>
      <c r="AV65" s="426"/>
      <c r="AW65" s="426"/>
      <c r="AX65" s="426"/>
      <c r="AY65" s="426"/>
      <c r="AZ65" s="426"/>
      <c r="BA65" s="426"/>
      <c r="BB65" s="426"/>
      <c r="BC65" s="426"/>
      <c r="BD65" s="426"/>
      <c r="BE65" s="427"/>
    </row>
    <row r="66" spans="1:57" ht="15.75" x14ac:dyDescent="0.25">
      <c r="A66" s="434"/>
      <c r="B66" s="434"/>
      <c r="C66" s="432"/>
      <c r="D66" s="433"/>
      <c r="E66" s="423"/>
      <c r="F66" s="423"/>
      <c r="G66" s="423"/>
      <c r="H66" s="423"/>
      <c r="I66" s="423"/>
      <c r="J66" s="423"/>
      <c r="K66" s="423"/>
      <c r="L66" s="423"/>
      <c r="M66" s="423"/>
      <c r="N66" s="423"/>
      <c r="O66" s="423"/>
      <c r="P66" s="423"/>
      <c r="Q66" s="423"/>
      <c r="R66" s="423"/>
      <c r="S66" s="423"/>
      <c r="T66" s="423"/>
      <c r="U66" s="423"/>
      <c r="V66" s="423"/>
      <c r="W66" s="423"/>
      <c r="X66" s="423"/>
      <c r="Y66" s="423"/>
      <c r="Z66" s="423"/>
      <c r="AA66" s="423"/>
      <c r="AB66" s="423"/>
      <c r="AC66" s="423"/>
      <c r="AD66" s="423"/>
      <c r="AE66" s="423"/>
      <c r="AF66" s="423"/>
      <c r="AG66" s="423"/>
      <c r="AH66" s="423"/>
      <c r="AI66" s="423"/>
      <c r="AJ66" s="423"/>
      <c r="AK66" s="423"/>
      <c r="AL66" s="423"/>
      <c r="AM66" s="423"/>
      <c r="AN66" s="423"/>
      <c r="AO66" s="423"/>
      <c r="AP66" s="423"/>
      <c r="AQ66" s="423"/>
      <c r="AR66" s="423"/>
      <c r="AS66" s="426"/>
      <c r="AT66" s="426"/>
      <c r="AU66" s="426"/>
      <c r="AV66" s="426"/>
      <c r="AW66" s="426"/>
      <c r="AX66" s="426"/>
      <c r="AY66" s="426"/>
      <c r="AZ66" s="426"/>
      <c r="BA66" s="426"/>
      <c r="BB66" s="426"/>
      <c r="BC66" s="426"/>
      <c r="BD66" s="426"/>
      <c r="BE66" s="427"/>
    </row>
    <row r="67" spans="1:57" x14ac:dyDescent="0.2">
      <c r="AT67" s="407"/>
      <c r="BE67" s="438"/>
    </row>
    <row r="68" spans="1:57" x14ac:dyDescent="0.2">
      <c r="BE68" s="438"/>
    </row>
    <row r="69" spans="1:57" ht="24" customHeight="1" x14ac:dyDescent="0.2">
      <c r="BE69" s="438"/>
    </row>
    <row r="70" spans="1:57" ht="20.45" customHeight="1" x14ac:dyDescent="0.2">
      <c r="BE70" s="438"/>
    </row>
    <row r="71" spans="1:57" ht="22.9" customHeight="1" x14ac:dyDescent="0.2">
      <c r="BE71" s="438"/>
    </row>
    <row r="72" spans="1:57" x14ac:dyDescent="0.2">
      <c r="BE72" s="438"/>
    </row>
    <row r="73" spans="1:57" x14ac:dyDescent="0.2">
      <c r="BE73" s="438"/>
    </row>
    <row r="74" spans="1:57" x14ac:dyDescent="0.2">
      <c r="BE74" s="438"/>
    </row>
    <row r="75" spans="1:57" ht="19.899999999999999" customHeight="1" x14ac:dyDescent="0.2">
      <c r="BE75" s="438"/>
    </row>
    <row r="76" spans="1:57" x14ac:dyDescent="0.2">
      <c r="BE76" s="438"/>
    </row>
    <row r="77" spans="1:57" x14ac:dyDescent="0.2">
      <c r="BE77" s="438"/>
    </row>
    <row r="78" spans="1:57" x14ac:dyDescent="0.2">
      <c r="BE78" s="438"/>
    </row>
  </sheetData>
  <mergeCells count="31">
    <mergeCell ref="A1:BB1"/>
    <mergeCell ref="R2:AF2"/>
    <mergeCell ref="A3:A7"/>
    <mergeCell ref="C3:C7"/>
    <mergeCell ref="D3:D7"/>
    <mergeCell ref="E3:H5"/>
    <mergeCell ref="I3:I7"/>
    <mergeCell ref="J3:L5"/>
    <mergeCell ref="M3:M7"/>
    <mergeCell ref="N3:Q5"/>
    <mergeCell ref="BA3:BD5"/>
    <mergeCell ref="BE3:BE7"/>
    <mergeCell ref="F26:K26"/>
    <mergeCell ref="M26:Q26"/>
    <mergeCell ref="AE3:AH5"/>
    <mergeCell ref="AI3:AI7"/>
    <mergeCell ref="AJ3:AL5"/>
    <mergeCell ref="AM3:AM7"/>
    <mergeCell ref="AN3:AQ5"/>
    <mergeCell ref="AR3:AU5"/>
    <mergeCell ref="R3:U5"/>
    <mergeCell ref="V3:V7"/>
    <mergeCell ref="W3:Y5"/>
    <mergeCell ref="Z3:Z7"/>
    <mergeCell ref="AA3:AC5"/>
    <mergeCell ref="AD3:AD7"/>
    <mergeCell ref="F31:K31"/>
    <mergeCell ref="R31:V31"/>
    <mergeCell ref="AV3:AV7"/>
    <mergeCell ref="AW3:AY5"/>
    <mergeCell ref="AZ3:AZ7"/>
  </mergeCells>
  <pageMargins left="0.31496062992125984" right="0.19685039370078741" top="0.27559055118110237" bottom="0.51181102362204722" header="0.11811023622047245" footer="0.31496062992125984"/>
  <pageSetup paperSize="9" scale="66" orientation="landscape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81"/>
  <sheetViews>
    <sheetView zoomScale="87" zoomScaleNormal="87" workbookViewId="0">
      <selection sqref="A1:BB1"/>
    </sheetView>
  </sheetViews>
  <sheetFormatPr defaultRowHeight="12.75" x14ac:dyDescent="0.2"/>
  <cols>
    <col min="1" max="1" width="17" customWidth="1"/>
    <col min="2" max="2" width="5" customWidth="1"/>
    <col min="3" max="3" width="3.85546875" customWidth="1"/>
    <col min="4" max="4" width="3.140625" customWidth="1"/>
    <col min="5" max="6" width="3.28515625" customWidth="1"/>
    <col min="7" max="7" width="3.7109375" customWidth="1"/>
    <col min="8" max="8" width="3.42578125" customWidth="1"/>
    <col min="9" max="9" width="3.5703125" customWidth="1"/>
    <col min="10" max="11" width="3.140625" customWidth="1"/>
    <col min="12" max="12" width="3.5703125" customWidth="1"/>
    <col min="13" max="13" width="3.42578125" customWidth="1"/>
    <col min="14" max="14" width="3.28515625" customWidth="1"/>
    <col min="15" max="15" width="3.140625" customWidth="1"/>
    <col min="16" max="17" width="3.42578125" customWidth="1"/>
    <col min="18" max="18" width="3.7109375" customWidth="1"/>
    <col min="19" max="19" width="3.28515625" customWidth="1"/>
    <col min="20" max="20" width="2.85546875" customWidth="1"/>
    <col min="21" max="21" width="3.42578125" customWidth="1"/>
    <col min="22" max="22" width="3.5703125" customWidth="1"/>
    <col min="23" max="40" width="3.7109375" customWidth="1"/>
    <col min="41" max="41" width="3.5703125" customWidth="1"/>
    <col min="42" max="43" width="3.28515625" customWidth="1"/>
    <col min="44" max="44" width="3.85546875" customWidth="1"/>
    <col min="45" max="46" width="3.140625" customWidth="1"/>
    <col min="47" max="48" width="3.28515625" customWidth="1"/>
    <col min="49" max="51" width="3" customWidth="1"/>
    <col min="52" max="52" width="2.28515625" customWidth="1"/>
    <col min="53" max="55" width="3.140625" customWidth="1"/>
    <col min="56" max="56" width="4.42578125" customWidth="1"/>
  </cols>
  <sheetData>
    <row r="1" spans="1:56" ht="25.5" customHeight="1" x14ac:dyDescent="0.2">
      <c r="A1" s="693" t="s">
        <v>409</v>
      </c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  <c r="R1" s="693"/>
      <c r="S1" s="693"/>
      <c r="T1" s="693"/>
      <c r="U1" s="693"/>
      <c r="V1" s="693"/>
      <c r="W1" s="693"/>
      <c r="X1" s="693"/>
      <c r="Y1" s="693"/>
      <c r="Z1" s="693"/>
      <c r="AA1" s="693"/>
      <c r="AB1" s="693"/>
      <c r="AC1" s="693"/>
      <c r="AD1" s="693"/>
      <c r="AE1" s="693"/>
      <c r="AF1" s="693"/>
      <c r="AG1" s="693"/>
      <c r="AH1" s="693"/>
      <c r="AI1" s="693"/>
      <c r="AJ1" s="693"/>
      <c r="AK1" s="693"/>
      <c r="AL1" s="693"/>
      <c r="AM1" s="693"/>
      <c r="AN1" s="693"/>
      <c r="AO1" s="693"/>
      <c r="AP1" s="693"/>
      <c r="AQ1" s="693"/>
      <c r="AR1" s="693"/>
      <c r="AS1" s="693"/>
      <c r="AT1" s="693"/>
      <c r="AU1" s="693"/>
      <c r="AV1" s="693"/>
      <c r="AW1" s="693"/>
      <c r="AX1" s="693"/>
      <c r="AY1" s="693"/>
      <c r="AZ1" s="693"/>
      <c r="BA1" s="693"/>
      <c r="BB1" s="693"/>
    </row>
    <row r="2" spans="1:56" ht="25.5" customHeight="1" thickBot="1" x14ac:dyDescent="0.3">
      <c r="Q2" s="906" t="s">
        <v>411</v>
      </c>
      <c r="R2" s="906"/>
      <c r="S2" s="906"/>
      <c r="T2" s="906"/>
      <c r="U2" s="906"/>
      <c r="V2" s="906"/>
      <c r="W2" s="906"/>
      <c r="X2" s="906"/>
      <c r="Y2" s="906"/>
      <c r="Z2" s="906"/>
      <c r="AA2" s="906"/>
      <c r="AB2" s="906"/>
      <c r="AC2" s="906"/>
      <c r="AD2" s="906"/>
      <c r="AE2" s="906"/>
    </row>
    <row r="3" spans="1:56" ht="25.5" customHeight="1" thickBot="1" x14ac:dyDescent="0.25">
      <c r="A3" s="907" t="s">
        <v>258</v>
      </c>
      <c r="B3" s="910" t="s">
        <v>259</v>
      </c>
      <c r="C3" s="910" t="s">
        <v>260</v>
      </c>
      <c r="D3" s="886" t="s">
        <v>138</v>
      </c>
      <c r="E3" s="887"/>
      <c r="F3" s="887"/>
      <c r="G3" s="888"/>
      <c r="H3" s="883" t="s">
        <v>139</v>
      </c>
      <c r="I3" s="886" t="s">
        <v>140</v>
      </c>
      <c r="J3" s="887"/>
      <c r="K3" s="888"/>
      <c r="L3" s="883" t="s">
        <v>141</v>
      </c>
      <c r="M3" s="886" t="s">
        <v>142</v>
      </c>
      <c r="N3" s="887"/>
      <c r="O3" s="887"/>
      <c r="P3" s="888"/>
      <c r="Q3" s="886" t="s">
        <v>143</v>
      </c>
      <c r="R3" s="887"/>
      <c r="S3" s="887"/>
      <c r="T3" s="888"/>
      <c r="U3" s="915" t="s">
        <v>144</v>
      </c>
      <c r="V3" s="900" t="s">
        <v>145</v>
      </c>
      <c r="W3" s="901"/>
      <c r="X3" s="902"/>
      <c r="Y3" s="888" t="s">
        <v>146</v>
      </c>
      <c r="Z3" s="887" t="s">
        <v>147</v>
      </c>
      <c r="AA3" s="887"/>
      <c r="AB3" s="888"/>
      <c r="AC3" s="883" t="s">
        <v>261</v>
      </c>
      <c r="AD3" s="886" t="s">
        <v>149</v>
      </c>
      <c r="AE3" s="887"/>
      <c r="AF3" s="887"/>
      <c r="AG3" s="888"/>
      <c r="AH3" s="883" t="s">
        <v>150</v>
      </c>
      <c r="AI3" s="887" t="s">
        <v>151</v>
      </c>
      <c r="AJ3" s="887"/>
      <c r="AK3" s="888"/>
      <c r="AL3" s="883" t="s">
        <v>262</v>
      </c>
      <c r="AM3" s="886" t="s">
        <v>153</v>
      </c>
      <c r="AN3" s="887"/>
      <c r="AO3" s="887"/>
      <c r="AP3" s="888"/>
      <c r="AQ3" s="886" t="s">
        <v>154</v>
      </c>
      <c r="AR3" s="887"/>
      <c r="AS3" s="887"/>
      <c r="AT3" s="888"/>
      <c r="AU3" s="883" t="s">
        <v>155</v>
      </c>
      <c r="AV3" s="886" t="s">
        <v>156</v>
      </c>
      <c r="AW3" s="887"/>
      <c r="AX3" s="888"/>
      <c r="AY3" s="883" t="s">
        <v>157</v>
      </c>
      <c r="AZ3" s="913" t="s">
        <v>158</v>
      </c>
      <c r="BA3" s="913"/>
      <c r="BB3" s="913"/>
      <c r="BC3" s="913"/>
      <c r="BD3" s="895" t="s">
        <v>263</v>
      </c>
    </row>
    <row r="4" spans="1:56" ht="25.5" customHeight="1" thickBot="1" x14ac:dyDescent="0.25">
      <c r="A4" s="908"/>
      <c r="B4" s="911"/>
      <c r="C4" s="911"/>
      <c r="D4" s="889"/>
      <c r="E4" s="890"/>
      <c r="F4" s="890"/>
      <c r="G4" s="891"/>
      <c r="H4" s="884"/>
      <c r="I4" s="889"/>
      <c r="J4" s="890"/>
      <c r="K4" s="891"/>
      <c r="L4" s="884"/>
      <c r="M4" s="889"/>
      <c r="N4" s="890"/>
      <c r="O4" s="890"/>
      <c r="P4" s="891"/>
      <c r="Q4" s="889"/>
      <c r="R4" s="890"/>
      <c r="S4" s="890"/>
      <c r="T4" s="891"/>
      <c r="U4" s="916"/>
      <c r="V4" s="903"/>
      <c r="W4" s="904"/>
      <c r="X4" s="905"/>
      <c r="Y4" s="891"/>
      <c r="Z4" s="890"/>
      <c r="AA4" s="890"/>
      <c r="AB4" s="891"/>
      <c r="AC4" s="884"/>
      <c r="AD4" s="889"/>
      <c r="AE4" s="890"/>
      <c r="AF4" s="890"/>
      <c r="AG4" s="891"/>
      <c r="AH4" s="884"/>
      <c r="AI4" s="890"/>
      <c r="AJ4" s="890"/>
      <c r="AK4" s="891"/>
      <c r="AL4" s="884"/>
      <c r="AM4" s="889"/>
      <c r="AN4" s="890"/>
      <c r="AO4" s="890"/>
      <c r="AP4" s="891"/>
      <c r="AQ4" s="889"/>
      <c r="AR4" s="890"/>
      <c r="AS4" s="890"/>
      <c r="AT4" s="891"/>
      <c r="AU4" s="884"/>
      <c r="AV4" s="889"/>
      <c r="AW4" s="890"/>
      <c r="AX4" s="891"/>
      <c r="AY4" s="884"/>
      <c r="AZ4" s="913"/>
      <c r="BA4" s="913"/>
      <c r="BB4" s="913"/>
      <c r="BC4" s="913"/>
      <c r="BD4" s="895"/>
    </row>
    <row r="5" spans="1:56" ht="4.5" customHeight="1" thickBot="1" x14ac:dyDescent="0.25">
      <c r="A5" s="908"/>
      <c r="B5" s="911"/>
      <c r="C5" s="911"/>
      <c r="D5" s="892"/>
      <c r="E5" s="893"/>
      <c r="F5" s="893"/>
      <c r="G5" s="894"/>
      <c r="H5" s="884"/>
      <c r="I5" s="892"/>
      <c r="J5" s="893"/>
      <c r="K5" s="894"/>
      <c r="L5" s="884"/>
      <c r="M5" s="892"/>
      <c r="N5" s="893"/>
      <c r="O5" s="893"/>
      <c r="P5" s="894"/>
      <c r="Q5" s="892"/>
      <c r="R5" s="893"/>
      <c r="S5" s="893"/>
      <c r="T5" s="894"/>
      <c r="U5" s="916"/>
      <c r="V5" s="903"/>
      <c r="W5" s="904"/>
      <c r="X5" s="905"/>
      <c r="Y5" s="891"/>
      <c r="Z5" s="893"/>
      <c r="AA5" s="893"/>
      <c r="AB5" s="894"/>
      <c r="AC5" s="884"/>
      <c r="AD5" s="892"/>
      <c r="AE5" s="893"/>
      <c r="AF5" s="893"/>
      <c r="AG5" s="894"/>
      <c r="AH5" s="884"/>
      <c r="AI5" s="893"/>
      <c r="AJ5" s="893"/>
      <c r="AK5" s="894"/>
      <c r="AL5" s="884"/>
      <c r="AM5" s="892"/>
      <c r="AN5" s="893"/>
      <c r="AO5" s="893"/>
      <c r="AP5" s="894"/>
      <c r="AQ5" s="892"/>
      <c r="AR5" s="893"/>
      <c r="AS5" s="893"/>
      <c r="AT5" s="894"/>
      <c r="AU5" s="884"/>
      <c r="AV5" s="892"/>
      <c r="AW5" s="893"/>
      <c r="AX5" s="894"/>
      <c r="AY5" s="884"/>
      <c r="AZ5" s="913"/>
      <c r="BA5" s="913"/>
      <c r="BB5" s="913"/>
      <c r="BC5" s="913"/>
      <c r="BD5" s="895"/>
    </row>
    <row r="6" spans="1:56" ht="25.5" customHeight="1" thickBot="1" x14ac:dyDescent="0.25">
      <c r="A6" s="908"/>
      <c r="B6" s="911"/>
      <c r="C6" s="911"/>
      <c r="D6" s="355">
        <v>1</v>
      </c>
      <c r="E6" s="356">
        <v>8</v>
      </c>
      <c r="F6" s="356">
        <v>15</v>
      </c>
      <c r="G6" s="357">
        <v>22</v>
      </c>
      <c r="H6" s="884"/>
      <c r="I6" s="355">
        <v>6</v>
      </c>
      <c r="J6" s="356">
        <v>13</v>
      </c>
      <c r="K6" s="357">
        <v>20</v>
      </c>
      <c r="L6" s="884"/>
      <c r="M6" s="355" t="s">
        <v>159</v>
      </c>
      <c r="N6" s="356">
        <v>10</v>
      </c>
      <c r="O6" s="356">
        <v>17</v>
      </c>
      <c r="P6" s="357">
        <v>24</v>
      </c>
      <c r="Q6" s="358">
        <v>1</v>
      </c>
      <c r="R6" s="356">
        <v>8</v>
      </c>
      <c r="S6" s="356">
        <v>15</v>
      </c>
      <c r="T6" s="357">
        <v>22</v>
      </c>
      <c r="U6" s="916"/>
      <c r="V6" s="439">
        <v>5</v>
      </c>
      <c r="W6" s="360">
        <v>12</v>
      </c>
      <c r="X6" s="361">
        <v>19</v>
      </c>
      <c r="Y6" s="891"/>
      <c r="Z6" s="355">
        <v>2</v>
      </c>
      <c r="AA6" s="356">
        <v>9</v>
      </c>
      <c r="AB6" s="357">
        <v>16</v>
      </c>
      <c r="AC6" s="884"/>
      <c r="AD6" s="355" t="s">
        <v>266</v>
      </c>
      <c r="AE6" s="356">
        <v>9</v>
      </c>
      <c r="AF6" s="356">
        <v>16</v>
      </c>
      <c r="AG6" s="357">
        <v>23</v>
      </c>
      <c r="AH6" s="884"/>
      <c r="AI6" s="355">
        <v>6</v>
      </c>
      <c r="AJ6" s="356">
        <v>13</v>
      </c>
      <c r="AK6" s="357">
        <v>20</v>
      </c>
      <c r="AL6" s="884"/>
      <c r="AM6" s="355" t="s">
        <v>267</v>
      </c>
      <c r="AN6" s="356">
        <v>11</v>
      </c>
      <c r="AO6" s="356">
        <v>18</v>
      </c>
      <c r="AP6" s="357">
        <v>25</v>
      </c>
      <c r="AQ6" s="358">
        <v>1</v>
      </c>
      <c r="AR6" s="356" t="s">
        <v>161</v>
      </c>
      <c r="AS6" s="362">
        <v>15</v>
      </c>
      <c r="AT6" s="363">
        <v>22</v>
      </c>
      <c r="AU6" s="884"/>
      <c r="AV6" s="355">
        <v>6</v>
      </c>
      <c r="AW6" s="356">
        <v>13</v>
      </c>
      <c r="AX6" s="357">
        <v>20</v>
      </c>
      <c r="AY6" s="884"/>
      <c r="AZ6" s="440">
        <v>3</v>
      </c>
      <c r="BA6" s="441">
        <v>10</v>
      </c>
      <c r="BB6" s="441">
        <v>17</v>
      </c>
      <c r="BC6" s="442">
        <v>24</v>
      </c>
      <c r="BD6" s="895"/>
    </row>
    <row r="7" spans="1:56" ht="25.5" customHeight="1" thickBot="1" x14ac:dyDescent="0.25">
      <c r="A7" s="909"/>
      <c r="B7" s="912"/>
      <c r="C7" s="912"/>
      <c r="D7" s="367">
        <v>7</v>
      </c>
      <c r="E7" s="368">
        <v>14</v>
      </c>
      <c r="F7" s="368">
        <v>21</v>
      </c>
      <c r="G7" s="369">
        <v>28</v>
      </c>
      <c r="H7" s="885"/>
      <c r="I7" s="370">
        <v>12</v>
      </c>
      <c r="J7" s="368">
        <v>19</v>
      </c>
      <c r="K7" s="369">
        <v>26</v>
      </c>
      <c r="L7" s="885"/>
      <c r="M7" s="370">
        <v>9</v>
      </c>
      <c r="N7" s="368">
        <v>16</v>
      </c>
      <c r="O7" s="368">
        <v>23</v>
      </c>
      <c r="P7" s="369">
        <v>30</v>
      </c>
      <c r="Q7" s="370">
        <v>7</v>
      </c>
      <c r="R7" s="368">
        <v>14</v>
      </c>
      <c r="S7" s="368">
        <v>21</v>
      </c>
      <c r="T7" s="369">
        <v>28</v>
      </c>
      <c r="U7" s="917"/>
      <c r="V7" s="443">
        <v>11</v>
      </c>
      <c r="W7" s="372">
        <v>18</v>
      </c>
      <c r="X7" s="373">
        <v>25</v>
      </c>
      <c r="Y7" s="894"/>
      <c r="Z7" s="370">
        <v>8</v>
      </c>
      <c r="AA7" s="368">
        <v>15</v>
      </c>
      <c r="AB7" s="369">
        <v>22</v>
      </c>
      <c r="AC7" s="885"/>
      <c r="AD7" s="370">
        <v>8</v>
      </c>
      <c r="AE7" s="368">
        <v>15</v>
      </c>
      <c r="AF7" s="368">
        <v>22</v>
      </c>
      <c r="AG7" s="369">
        <v>29</v>
      </c>
      <c r="AH7" s="885"/>
      <c r="AI7" s="370">
        <v>12</v>
      </c>
      <c r="AJ7" s="368">
        <v>19</v>
      </c>
      <c r="AK7" s="369">
        <v>26</v>
      </c>
      <c r="AL7" s="885"/>
      <c r="AM7" s="370">
        <v>10</v>
      </c>
      <c r="AN7" s="368">
        <v>17</v>
      </c>
      <c r="AO7" s="368">
        <v>24</v>
      </c>
      <c r="AP7" s="369">
        <v>31</v>
      </c>
      <c r="AQ7" s="370">
        <v>7</v>
      </c>
      <c r="AR7" s="368">
        <v>14</v>
      </c>
      <c r="AS7" s="374">
        <v>21</v>
      </c>
      <c r="AT7" s="375">
        <v>28</v>
      </c>
      <c r="AU7" s="885"/>
      <c r="AV7" s="370">
        <v>12</v>
      </c>
      <c r="AW7" s="368">
        <v>19</v>
      </c>
      <c r="AX7" s="369">
        <v>26</v>
      </c>
      <c r="AY7" s="885"/>
      <c r="AZ7" s="444">
        <v>9</v>
      </c>
      <c r="BA7" s="445">
        <v>16</v>
      </c>
      <c r="BB7" s="445">
        <v>23</v>
      </c>
      <c r="BC7" s="446">
        <v>31</v>
      </c>
      <c r="BD7" s="895"/>
    </row>
    <row r="8" spans="1:56" ht="25.5" customHeight="1" thickBot="1" x14ac:dyDescent="0.3">
      <c r="A8" s="376" t="s">
        <v>269</v>
      </c>
      <c r="B8" s="377">
        <f>C8+BD8</f>
        <v>1260</v>
      </c>
      <c r="C8" s="378">
        <f t="shared" ref="C8:S8" si="0">SUM(C9:C28)</f>
        <v>540</v>
      </c>
      <c r="D8" s="379">
        <f t="shared" si="0"/>
        <v>36</v>
      </c>
      <c r="E8" s="379">
        <f t="shared" si="0"/>
        <v>36</v>
      </c>
      <c r="F8" s="379">
        <f t="shared" si="0"/>
        <v>36</v>
      </c>
      <c r="G8" s="379">
        <f t="shared" si="0"/>
        <v>36</v>
      </c>
      <c r="H8" s="379">
        <f t="shared" si="0"/>
        <v>36</v>
      </c>
      <c r="I8" s="379">
        <f t="shared" si="0"/>
        <v>36</v>
      </c>
      <c r="J8" s="379">
        <f t="shared" si="0"/>
        <v>36</v>
      </c>
      <c r="K8" s="379">
        <f t="shared" si="0"/>
        <v>36</v>
      </c>
      <c r="L8" s="379">
        <f t="shared" si="0"/>
        <v>36</v>
      </c>
      <c r="M8" s="379">
        <f t="shared" si="0"/>
        <v>36</v>
      </c>
      <c r="N8" s="379">
        <f t="shared" si="0"/>
        <v>36</v>
      </c>
      <c r="O8" s="379">
        <f t="shared" si="0"/>
        <v>0</v>
      </c>
      <c r="P8" s="379">
        <f t="shared" si="0"/>
        <v>36</v>
      </c>
      <c r="Q8" s="379">
        <f t="shared" si="0"/>
        <v>36</v>
      </c>
      <c r="R8" s="379">
        <f t="shared" si="0"/>
        <v>36</v>
      </c>
      <c r="S8" s="379">
        <f t="shared" si="0"/>
        <v>36</v>
      </c>
      <c r="T8" s="379"/>
      <c r="U8" s="379">
        <f>SUM(U9:U28)</f>
        <v>0</v>
      </c>
      <c r="V8" s="379">
        <v>0</v>
      </c>
      <c r="W8" s="379">
        <f t="shared" ref="W8:AR8" si="1">SUM(W9:W28)</f>
        <v>36</v>
      </c>
      <c r="X8" s="379">
        <f t="shared" si="1"/>
        <v>36</v>
      </c>
      <c r="Y8" s="379">
        <f t="shared" si="1"/>
        <v>36</v>
      </c>
      <c r="Z8" s="379">
        <f t="shared" si="1"/>
        <v>36</v>
      </c>
      <c r="AA8" s="379">
        <f t="shared" si="1"/>
        <v>36</v>
      </c>
      <c r="AB8" s="379">
        <f t="shared" si="1"/>
        <v>36</v>
      </c>
      <c r="AC8" s="379">
        <f t="shared" si="1"/>
        <v>36</v>
      </c>
      <c r="AD8" s="379">
        <f t="shared" si="1"/>
        <v>36</v>
      </c>
      <c r="AE8" s="379">
        <f t="shared" si="1"/>
        <v>36</v>
      </c>
      <c r="AF8" s="379">
        <f t="shared" si="1"/>
        <v>36</v>
      </c>
      <c r="AG8" s="379">
        <f t="shared" si="1"/>
        <v>36</v>
      </c>
      <c r="AH8" s="379">
        <f t="shared" si="1"/>
        <v>36</v>
      </c>
      <c r="AI8" s="379">
        <f t="shared" si="1"/>
        <v>36</v>
      </c>
      <c r="AJ8" s="379">
        <f t="shared" si="1"/>
        <v>36</v>
      </c>
      <c r="AK8" s="379">
        <f t="shared" si="1"/>
        <v>36</v>
      </c>
      <c r="AL8" s="379">
        <f t="shared" si="1"/>
        <v>36</v>
      </c>
      <c r="AM8" s="379">
        <f t="shared" si="1"/>
        <v>36</v>
      </c>
      <c r="AN8" s="379">
        <f t="shared" si="1"/>
        <v>36</v>
      </c>
      <c r="AO8" s="379">
        <f t="shared" si="1"/>
        <v>36</v>
      </c>
      <c r="AP8" s="379">
        <f t="shared" si="1"/>
        <v>0</v>
      </c>
      <c r="AQ8" s="379">
        <f t="shared" si="1"/>
        <v>0</v>
      </c>
      <c r="AR8" s="379">
        <f t="shared" si="1"/>
        <v>36</v>
      </c>
      <c r="AS8" s="380"/>
      <c r="AT8" s="380">
        <v>36</v>
      </c>
      <c r="AU8" s="380">
        <v>36</v>
      </c>
      <c r="AV8" s="380">
        <v>36</v>
      </c>
      <c r="AW8" s="380">
        <v>0</v>
      </c>
      <c r="AX8" s="380">
        <v>0</v>
      </c>
      <c r="AY8" s="380">
        <v>0</v>
      </c>
      <c r="AZ8" s="447">
        <v>0</v>
      </c>
      <c r="BA8" s="447">
        <v>0</v>
      </c>
      <c r="BB8" s="447">
        <v>0</v>
      </c>
      <c r="BC8" s="447">
        <v>0</v>
      </c>
      <c r="BD8" s="383">
        <f>SUM(BD9:BD69)-BD50</f>
        <v>720</v>
      </c>
    </row>
    <row r="9" spans="1:56" ht="25.5" customHeight="1" thickBot="1" x14ac:dyDescent="0.3">
      <c r="A9" s="384" t="s">
        <v>290</v>
      </c>
      <c r="B9" s="448">
        <f>SUM(D9:BC9)</f>
        <v>52</v>
      </c>
      <c r="C9" s="378">
        <f>SUM(D9:S9)</f>
        <v>30</v>
      </c>
      <c r="D9" s="379">
        <v>2</v>
      </c>
      <c r="E9" s="386">
        <v>2</v>
      </c>
      <c r="F9" s="386">
        <v>2</v>
      </c>
      <c r="G9" s="386">
        <v>2</v>
      </c>
      <c r="H9" s="386">
        <v>2</v>
      </c>
      <c r="I9" s="386">
        <v>2</v>
      </c>
      <c r="J9" s="386">
        <v>2</v>
      </c>
      <c r="K9" s="386">
        <v>2</v>
      </c>
      <c r="L9" s="379">
        <v>2</v>
      </c>
      <c r="M9" s="386">
        <v>2</v>
      </c>
      <c r="N9" s="386">
        <v>2</v>
      </c>
      <c r="O9" s="449"/>
      <c r="P9" s="386">
        <v>2</v>
      </c>
      <c r="Q9" s="386">
        <v>2</v>
      </c>
      <c r="R9" s="386">
        <v>2</v>
      </c>
      <c r="S9" s="386">
        <v>2</v>
      </c>
      <c r="T9" s="450"/>
      <c r="U9" s="381"/>
      <c r="V9" s="382"/>
      <c r="W9" s="380">
        <v>1</v>
      </c>
      <c r="X9" s="380">
        <v>1</v>
      </c>
      <c r="Y9" s="380">
        <v>1</v>
      </c>
      <c r="Z9" s="380">
        <v>1</v>
      </c>
      <c r="AA9" s="380">
        <v>1</v>
      </c>
      <c r="AB9" s="380">
        <v>1</v>
      </c>
      <c r="AC9" s="380">
        <v>1</v>
      </c>
      <c r="AD9" s="380">
        <v>1</v>
      </c>
      <c r="AE9" s="380">
        <v>1</v>
      </c>
      <c r="AF9" s="380">
        <v>1</v>
      </c>
      <c r="AG9" s="380">
        <v>1</v>
      </c>
      <c r="AH9" s="380">
        <v>1</v>
      </c>
      <c r="AI9" s="380">
        <v>1</v>
      </c>
      <c r="AJ9" s="380">
        <v>1</v>
      </c>
      <c r="AK9" s="380">
        <v>1</v>
      </c>
      <c r="AL9" s="380">
        <v>1</v>
      </c>
      <c r="AM9" s="380">
        <v>2</v>
      </c>
      <c r="AN9" s="380">
        <v>2</v>
      </c>
      <c r="AO9" s="380">
        <v>2</v>
      </c>
      <c r="AP9" s="451"/>
      <c r="AQ9" s="471"/>
      <c r="AR9" s="387">
        <v>0</v>
      </c>
      <c r="AS9" s="388"/>
      <c r="AT9" s="449"/>
      <c r="AU9" s="449"/>
      <c r="AV9" s="449"/>
      <c r="AW9" s="381"/>
      <c r="AX9" s="381"/>
      <c r="AY9" s="381"/>
      <c r="AZ9" s="381"/>
      <c r="BA9" s="381"/>
      <c r="BB9" s="381"/>
      <c r="BC9" s="382"/>
      <c r="BD9" s="383">
        <f t="shared" ref="BD9:BD28" si="2">SUM(W9:AR9)</f>
        <v>22</v>
      </c>
    </row>
    <row r="10" spans="1:56" ht="26.25" customHeight="1" thickBot="1" x14ac:dyDescent="0.3">
      <c r="A10" s="392" t="s">
        <v>291</v>
      </c>
      <c r="B10" s="448">
        <f t="shared" ref="B10:B28" si="3">SUM(D10:BC10)</f>
        <v>70</v>
      </c>
      <c r="C10" s="378">
        <f t="shared" ref="C10:C28" si="4">SUM(D10:S10)</f>
        <v>30</v>
      </c>
      <c r="D10" s="379">
        <v>2</v>
      </c>
      <c r="E10" s="386">
        <v>2</v>
      </c>
      <c r="F10" s="386">
        <v>2</v>
      </c>
      <c r="G10" s="386">
        <v>2</v>
      </c>
      <c r="H10" s="386">
        <v>2</v>
      </c>
      <c r="I10" s="386">
        <v>2</v>
      </c>
      <c r="J10" s="386">
        <v>2</v>
      </c>
      <c r="K10" s="386">
        <v>2</v>
      </c>
      <c r="L10" s="379">
        <v>2</v>
      </c>
      <c r="M10" s="386">
        <v>2</v>
      </c>
      <c r="N10" s="386">
        <v>2</v>
      </c>
      <c r="O10" s="449"/>
      <c r="P10" s="386">
        <v>2</v>
      </c>
      <c r="Q10" s="386">
        <v>2</v>
      </c>
      <c r="R10" s="386">
        <v>2</v>
      </c>
      <c r="S10" s="386">
        <v>2</v>
      </c>
      <c r="T10" s="450"/>
      <c r="U10" s="381"/>
      <c r="V10" s="382"/>
      <c r="W10" s="380">
        <v>2</v>
      </c>
      <c r="X10" s="380">
        <v>2</v>
      </c>
      <c r="Y10" s="379">
        <v>2</v>
      </c>
      <c r="Z10" s="386">
        <v>2</v>
      </c>
      <c r="AA10" s="386">
        <v>2</v>
      </c>
      <c r="AB10" s="386">
        <v>2</v>
      </c>
      <c r="AC10" s="386">
        <v>2</v>
      </c>
      <c r="AD10" s="386">
        <v>2</v>
      </c>
      <c r="AE10" s="386">
        <v>2</v>
      </c>
      <c r="AF10" s="386">
        <v>2</v>
      </c>
      <c r="AG10" s="379">
        <v>2</v>
      </c>
      <c r="AH10" s="386">
        <v>2</v>
      </c>
      <c r="AI10" s="386">
        <v>2</v>
      </c>
      <c r="AJ10" s="386">
        <v>2</v>
      </c>
      <c r="AK10" s="386">
        <v>2</v>
      </c>
      <c r="AL10" s="386">
        <v>2</v>
      </c>
      <c r="AM10" s="386">
        <v>2</v>
      </c>
      <c r="AN10" s="386">
        <v>2</v>
      </c>
      <c r="AO10" s="386">
        <v>2</v>
      </c>
      <c r="AP10" s="449"/>
      <c r="AQ10" s="471"/>
      <c r="AR10" s="386">
        <v>2</v>
      </c>
      <c r="AS10" s="388"/>
      <c r="AT10" s="449"/>
      <c r="AU10" s="449"/>
      <c r="AV10" s="449"/>
      <c r="AW10" s="381"/>
      <c r="AX10" s="381"/>
      <c r="AY10" s="381"/>
      <c r="AZ10" s="381"/>
      <c r="BA10" s="381"/>
      <c r="BB10" s="381"/>
      <c r="BC10" s="382"/>
      <c r="BD10" s="383">
        <f t="shared" si="2"/>
        <v>40</v>
      </c>
    </row>
    <row r="11" spans="1:56" ht="26.25" customHeight="1" thickBot="1" x14ac:dyDescent="0.3">
      <c r="A11" s="392" t="s">
        <v>272</v>
      </c>
      <c r="B11" s="448">
        <f t="shared" si="3"/>
        <v>70</v>
      </c>
      <c r="C11" s="378">
        <f t="shared" si="4"/>
        <v>30</v>
      </c>
      <c r="D11" s="379">
        <v>2</v>
      </c>
      <c r="E11" s="386">
        <v>2</v>
      </c>
      <c r="F11" s="386">
        <v>2</v>
      </c>
      <c r="G11" s="386">
        <v>2</v>
      </c>
      <c r="H11" s="386">
        <v>2</v>
      </c>
      <c r="I11" s="386">
        <v>2</v>
      </c>
      <c r="J11" s="386">
        <v>2</v>
      </c>
      <c r="K11" s="386">
        <v>2</v>
      </c>
      <c r="L11" s="379">
        <v>2</v>
      </c>
      <c r="M11" s="386">
        <v>2</v>
      </c>
      <c r="N11" s="386">
        <v>2</v>
      </c>
      <c r="O11" s="449"/>
      <c r="P11" s="386">
        <v>2</v>
      </c>
      <c r="Q11" s="386">
        <v>2</v>
      </c>
      <c r="R11" s="386">
        <v>2</v>
      </c>
      <c r="S11" s="386">
        <v>2</v>
      </c>
      <c r="T11" s="450"/>
      <c r="U11" s="381"/>
      <c r="V11" s="382"/>
      <c r="W11" s="380">
        <v>2</v>
      </c>
      <c r="X11" s="380">
        <v>2</v>
      </c>
      <c r="Y11" s="379">
        <v>2</v>
      </c>
      <c r="Z11" s="386">
        <v>2</v>
      </c>
      <c r="AA11" s="386">
        <v>2</v>
      </c>
      <c r="AB11" s="386">
        <v>2</v>
      </c>
      <c r="AC11" s="386">
        <v>2</v>
      </c>
      <c r="AD11" s="386">
        <v>2</v>
      </c>
      <c r="AE11" s="386">
        <v>2</v>
      </c>
      <c r="AF11" s="386">
        <v>2</v>
      </c>
      <c r="AG11" s="379">
        <v>2</v>
      </c>
      <c r="AH11" s="386">
        <v>2</v>
      </c>
      <c r="AI11" s="386">
        <v>2</v>
      </c>
      <c r="AJ11" s="386">
        <v>2</v>
      </c>
      <c r="AK11" s="386">
        <v>2</v>
      </c>
      <c r="AL11" s="386">
        <v>2</v>
      </c>
      <c r="AM11" s="386">
        <v>2</v>
      </c>
      <c r="AN11" s="386">
        <v>2</v>
      </c>
      <c r="AO11" s="386">
        <v>2</v>
      </c>
      <c r="AP11" s="449"/>
      <c r="AQ11" s="471"/>
      <c r="AR11" s="386">
        <v>2</v>
      </c>
      <c r="AS11" s="388"/>
      <c r="AT11" s="449"/>
      <c r="AU11" s="449"/>
      <c r="AV11" s="449"/>
      <c r="AW11" s="381"/>
      <c r="AX11" s="381"/>
      <c r="AY11" s="381"/>
      <c r="AZ11" s="381"/>
      <c r="BA11" s="381"/>
      <c r="BB11" s="381"/>
      <c r="BC11" s="382"/>
      <c r="BD11" s="383">
        <f t="shared" si="2"/>
        <v>40</v>
      </c>
    </row>
    <row r="12" spans="1:56" ht="26.25" customHeight="1" thickBot="1" x14ac:dyDescent="0.3">
      <c r="A12" s="394" t="s">
        <v>292</v>
      </c>
      <c r="B12" s="448">
        <f t="shared" si="3"/>
        <v>55</v>
      </c>
      <c r="C12" s="378">
        <f t="shared" si="4"/>
        <v>15</v>
      </c>
      <c r="D12" s="379">
        <v>1</v>
      </c>
      <c r="E12" s="379">
        <v>1</v>
      </c>
      <c r="F12" s="379">
        <v>1</v>
      </c>
      <c r="G12" s="379">
        <v>1</v>
      </c>
      <c r="H12" s="379">
        <v>1</v>
      </c>
      <c r="I12" s="379">
        <v>1</v>
      </c>
      <c r="J12" s="379">
        <v>1</v>
      </c>
      <c r="K12" s="379">
        <v>1</v>
      </c>
      <c r="L12" s="379">
        <v>1</v>
      </c>
      <c r="M12" s="379">
        <v>1</v>
      </c>
      <c r="N12" s="379">
        <v>1</v>
      </c>
      <c r="O12" s="449"/>
      <c r="P12" s="386">
        <v>1</v>
      </c>
      <c r="Q12" s="386">
        <v>1</v>
      </c>
      <c r="R12" s="386">
        <v>1</v>
      </c>
      <c r="S12" s="386">
        <v>1</v>
      </c>
      <c r="T12" s="452"/>
      <c r="U12" s="385"/>
      <c r="V12" s="382"/>
      <c r="W12" s="380">
        <v>2</v>
      </c>
      <c r="X12" s="380">
        <v>2</v>
      </c>
      <c r="Y12" s="379">
        <v>2</v>
      </c>
      <c r="Z12" s="386">
        <v>2</v>
      </c>
      <c r="AA12" s="386">
        <v>2</v>
      </c>
      <c r="AB12" s="386">
        <v>2</v>
      </c>
      <c r="AC12" s="386">
        <v>2</v>
      </c>
      <c r="AD12" s="386">
        <v>2</v>
      </c>
      <c r="AE12" s="386">
        <v>2</v>
      </c>
      <c r="AF12" s="386">
        <v>2</v>
      </c>
      <c r="AG12" s="379">
        <v>2</v>
      </c>
      <c r="AH12" s="386">
        <v>2</v>
      </c>
      <c r="AI12" s="386">
        <v>2</v>
      </c>
      <c r="AJ12" s="386">
        <v>2</v>
      </c>
      <c r="AK12" s="386">
        <v>2</v>
      </c>
      <c r="AL12" s="386">
        <v>2</v>
      </c>
      <c r="AM12" s="386">
        <v>2</v>
      </c>
      <c r="AN12" s="386">
        <v>2</v>
      </c>
      <c r="AO12" s="386">
        <v>2</v>
      </c>
      <c r="AP12" s="449"/>
      <c r="AQ12" s="471"/>
      <c r="AR12" s="386">
        <v>2</v>
      </c>
      <c r="AS12" s="388"/>
      <c r="AT12" s="449"/>
      <c r="AU12" s="449"/>
      <c r="AV12" s="449"/>
      <c r="AW12" s="381"/>
      <c r="AX12" s="381"/>
      <c r="AY12" s="381"/>
      <c r="AZ12" s="381"/>
      <c r="BA12" s="381"/>
      <c r="BB12" s="381"/>
      <c r="BC12" s="382"/>
      <c r="BD12" s="383">
        <f t="shared" si="2"/>
        <v>40</v>
      </c>
    </row>
    <row r="13" spans="1:56" ht="26.25" customHeight="1" thickBot="1" x14ac:dyDescent="0.3">
      <c r="A13" s="392" t="s">
        <v>196</v>
      </c>
      <c r="B13" s="448">
        <f t="shared" si="3"/>
        <v>70</v>
      </c>
      <c r="C13" s="378">
        <f t="shared" si="4"/>
        <v>30</v>
      </c>
      <c r="D13" s="379">
        <v>2</v>
      </c>
      <c r="E13" s="379">
        <v>2</v>
      </c>
      <c r="F13" s="379">
        <v>2</v>
      </c>
      <c r="G13" s="379">
        <v>2</v>
      </c>
      <c r="H13" s="379">
        <v>2</v>
      </c>
      <c r="I13" s="379">
        <v>2</v>
      </c>
      <c r="J13" s="379">
        <v>2</v>
      </c>
      <c r="K13" s="379">
        <v>2</v>
      </c>
      <c r="L13" s="379">
        <v>2</v>
      </c>
      <c r="M13" s="379">
        <v>2</v>
      </c>
      <c r="N13" s="379">
        <v>2</v>
      </c>
      <c r="O13" s="449"/>
      <c r="P13" s="386">
        <v>2</v>
      </c>
      <c r="Q13" s="386">
        <v>2</v>
      </c>
      <c r="R13" s="386">
        <v>2</v>
      </c>
      <c r="S13" s="386">
        <v>2</v>
      </c>
      <c r="T13" s="452"/>
      <c r="U13" s="385"/>
      <c r="V13" s="382"/>
      <c r="W13" s="380">
        <v>2</v>
      </c>
      <c r="X13" s="380">
        <v>2</v>
      </c>
      <c r="Y13" s="379">
        <v>2</v>
      </c>
      <c r="Z13" s="386">
        <v>2</v>
      </c>
      <c r="AA13" s="386">
        <v>2</v>
      </c>
      <c r="AB13" s="386">
        <v>2</v>
      </c>
      <c r="AC13" s="386">
        <v>2</v>
      </c>
      <c r="AD13" s="386">
        <v>2</v>
      </c>
      <c r="AE13" s="386">
        <v>2</v>
      </c>
      <c r="AF13" s="386">
        <v>2</v>
      </c>
      <c r="AG13" s="379">
        <v>2</v>
      </c>
      <c r="AH13" s="386">
        <v>2</v>
      </c>
      <c r="AI13" s="386">
        <v>2</v>
      </c>
      <c r="AJ13" s="386">
        <v>2</v>
      </c>
      <c r="AK13" s="386">
        <v>2</v>
      </c>
      <c r="AL13" s="386">
        <v>2</v>
      </c>
      <c r="AM13" s="386">
        <v>2</v>
      </c>
      <c r="AN13" s="386">
        <v>2</v>
      </c>
      <c r="AO13" s="386">
        <v>2</v>
      </c>
      <c r="AP13" s="449"/>
      <c r="AQ13" s="471"/>
      <c r="AR13" s="386">
        <v>2</v>
      </c>
      <c r="AS13" s="406"/>
      <c r="AT13" s="451"/>
      <c r="AU13" s="451"/>
      <c r="AV13" s="451"/>
      <c r="AW13" s="398"/>
      <c r="AX13" s="398"/>
      <c r="AY13" s="398"/>
      <c r="AZ13" s="398"/>
      <c r="BA13" s="398"/>
      <c r="BB13" s="398"/>
      <c r="BC13" s="399"/>
      <c r="BD13" s="383">
        <f t="shared" si="2"/>
        <v>40</v>
      </c>
    </row>
    <row r="14" spans="1:56" ht="29.25" customHeight="1" thickBot="1" x14ac:dyDescent="0.3">
      <c r="A14" s="392" t="s">
        <v>199</v>
      </c>
      <c r="B14" s="448">
        <f t="shared" si="3"/>
        <v>40</v>
      </c>
      <c r="C14" s="378">
        <f t="shared" si="4"/>
        <v>0</v>
      </c>
      <c r="D14" s="379">
        <v>0</v>
      </c>
      <c r="E14" s="386">
        <v>0</v>
      </c>
      <c r="F14" s="386">
        <v>0</v>
      </c>
      <c r="G14" s="386">
        <v>0</v>
      </c>
      <c r="H14" s="386">
        <v>0</v>
      </c>
      <c r="I14" s="386">
        <v>0</v>
      </c>
      <c r="J14" s="386">
        <v>0</v>
      </c>
      <c r="K14" s="386">
        <v>0</v>
      </c>
      <c r="L14" s="386">
        <v>0</v>
      </c>
      <c r="M14" s="386">
        <v>0</v>
      </c>
      <c r="N14" s="386">
        <v>0</v>
      </c>
      <c r="O14" s="449"/>
      <c r="P14" s="386">
        <v>0</v>
      </c>
      <c r="Q14" s="386">
        <v>0</v>
      </c>
      <c r="R14" s="386">
        <v>0</v>
      </c>
      <c r="S14" s="386">
        <v>0</v>
      </c>
      <c r="T14" s="450"/>
      <c r="U14" s="381"/>
      <c r="V14" s="382"/>
      <c r="W14" s="380">
        <v>2</v>
      </c>
      <c r="X14" s="380">
        <v>2</v>
      </c>
      <c r="Y14" s="380">
        <v>2</v>
      </c>
      <c r="Z14" s="380">
        <v>2</v>
      </c>
      <c r="AA14" s="380">
        <v>2</v>
      </c>
      <c r="AB14" s="380">
        <v>2</v>
      </c>
      <c r="AC14" s="380">
        <v>2</v>
      </c>
      <c r="AD14" s="380">
        <v>2</v>
      </c>
      <c r="AE14" s="380">
        <v>2</v>
      </c>
      <c r="AF14" s="380">
        <v>2</v>
      </c>
      <c r="AG14" s="380">
        <v>2</v>
      </c>
      <c r="AH14" s="380">
        <v>2</v>
      </c>
      <c r="AI14" s="380">
        <v>2</v>
      </c>
      <c r="AJ14" s="380">
        <v>2</v>
      </c>
      <c r="AK14" s="380">
        <v>2</v>
      </c>
      <c r="AL14" s="380">
        <v>2</v>
      </c>
      <c r="AM14" s="386">
        <v>2</v>
      </c>
      <c r="AN14" s="386">
        <v>2</v>
      </c>
      <c r="AO14" s="386">
        <v>2</v>
      </c>
      <c r="AP14" s="449"/>
      <c r="AQ14" s="471"/>
      <c r="AR14" s="386">
        <v>2</v>
      </c>
      <c r="AS14" s="406"/>
      <c r="AT14" s="451"/>
      <c r="AU14" s="451"/>
      <c r="AV14" s="451"/>
      <c r="AW14" s="398"/>
      <c r="AX14" s="398"/>
      <c r="AY14" s="398"/>
      <c r="AZ14" s="398"/>
      <c r="BA14" s="398"/>
      <c r="BB14" s="398"/>
      <c r="BC14" s="399"/>
      <c r="BD14" s="383">
        <f t="shared" si="2"/>
        <v>40</v>
      </c>
    </row>
    <row r="15" spans="1:56" ht="29.25" customHeight="1" thickBot="1" x14ac:dyDescent="0.3">
      <c r="A15" s="400" t="s">
        <v>293</v>
      </c>
      <c r="B15" s="448">
        <f t="shared" si="3"/>
        <v>32</v>
      </c>
      <c r="C15" s="378">
        <f t="shared" si="4"/>
        <v>32</v>
      </c>
      <c r="D15" s="379">
        <v>2</v>
      </c>
      <c r="E15" s="379">
        <v>2</v>
      </c>
      <c r="F15" s="379">
        <v>2</v>
      </c>
      <c r="G15" s="379">
        <v>2</v>
      </c>
      <c r="H15" s="379">
        <v>2</v>
      </c>
      <c r="I15" s="379">
        <v>2</v>
      </c>
      <c r="J15" s="379">
        <v>2</v>
      </c>
      <c r="K15" s="379">
        <v>2</v>
      </c>
      <c r="L15" s="379">
        <v>2</v>
      </c>
      <c r="M15" s="379">
        <v>2</v>
      </c>
      <c r="N15" s="379">
        <v>2</v>
      </c>
      <c r="O15" s="449"/>
      <c r="P15" s="386">
        <v>2</v>
      </c>
      <c r="Q15" s="386">
        <v>2</v>
      </c>
      <c r="R15" s="386">
        <v>2</v>
      </c>
      <c r="S15" s="386">
        <v>4</v>
      </c>
      <c r="T15" s="452"/>
      <c r="U15" s="385"/>
      <c r="V15" s="382"/>
      <c r="W15" s="380">
        <v>0</v>
      </c>
      <c r="X15" s="380">
        <v>0</v>
      </c>
      <c r="Y15" s="379">
        <v>0</v>
      </c>
      <c r="Z15" s="379">
        <v>0</v>
      </c>
      <c r="AA15" s="379">
        <v>0</v>
      </c>
      <c r="AB15" s="379">
        <v>0</v>
      </c>
      <c r="AC15" s="379">
        <v>0</v>
      </c>
      <c r="AD15" s="379">
        <v>0</v>
      </c>
      <c r="AE15" s="379">
        <v>0</v>
      </c>
      <c r="AF15" s="379">
        <v>0</v>
      </c>
      <c r="AG15" s="379">
        <v>0</v>
      </c>
      <c r="AH15" s="379">
        <v>0</v>
      </c>
      <c r="AI15" s="379">
        <v>0</v>
      </c>
      <c r="AJ15" s="379">
        <v>0</v>
      </c>
      <c r="AK15" s="379">
        <v>0</v>
      </c>
      <c r="AL15" s="379">
        <v>0</v>
      </c>
      <c r="AM15" s="379">
        <v>0</v>
      </c>
      <c r="AN15" s="379">
        <v>0</v>
      </c>
      <c r="AO15" s="379">
        <v>0</v>
      </c>
      <c r="AP15" s="449"/>
      <c r="AQ15" s="471"/>
      <c r="AR15" s="386">
        <v>0</v>
      </c>
      <c r="AS15" s="406"/>
      <c r="AT15" s="451"/>
      <c r="AU15" s="451"/>
      <c r="AV15" s="451"/>
      <c r="AW15" s="398"/>
      <c r="AX15" s="398"/>
      <c r="AY15" s="398"/>
      <c r="AZ15" s="398"/>
      <c r="BA15" s="398"/>
      <c r="BB15" s="398"/>
      <c r="BC15" s="399"/>
      <c r="BD15" s="383">
        <f t="shared" si="2"/>
        <v>0</v>
      </c>
    </row>
    <row r="16" spans="1:56" ht="26.25" customHeight="1" thickBot="1" x14ac:dyDescent="0.3">
      <c r="A16" s="486" t="s">
        <v>276</v>
      </c>
      <c r="B16" s="448">
        <f>SUM(D16:BC16)</f>
        <v>60</v>
      </c>
      <c r="C16" s="378">
        <f t="shared" si="4"/>
        <v>60</v>
      </c>
      <c r="D16" s="379">
        <v>4</v>
      </c>
      <c r="E16" s="379">
        <v>4</v>
      </c>
      <c r="F16" s="379">
        <v>4</v>
      </c>
      <c r="G16" s="379">
        <v>4</v>
      </c>
      <c r="H16" s="379">
        <v>4</v>
      </c>
      <c r="I16" s="379">
        <v>4</v>
      </c>
      <c r="J16" s="379">
        <v>4</v>
      </c>
      <c r="K16" s="379">
        <v>4</v>
      </c>
      <c r="L16" s="379">
        <v>4</v>
      </c>
      <c r="M16" s="379">
        <v>4</v>
      </c>
      <c r="N16" s="379">
        <v>4</v>
      </c>
      <c r="O16" s="449"/>
      <c r="P16" s="379">
        <v>4</v>
      </c>
      <c r="Q16" s="379">
        <v>4</v>
      </c>
      <c r="R16" s="379">
        <v>4</v>
      </c>
      <c r="S16" s="379">
        <v>4</v>
      </c>
      <c r="T16" s="452"/>
      <c r="U16" s="385"/>
      <c r="V16" s="382"/>
      <c r="W16" s="380">
        <v>0</v>
      </c>
      <c r="X16" s="380">
        <v>0</v>
      </c>
      <c r="Y16" s="379">
        <v>0</v>
      </c>
      <c r="Z16" s="379">
        <v>0</v>
      </c>
      <c r="AA16" s="379">
        <v>0</v>
      </c>
      <c r="AB16" s="379">
        <v>0</v>
      </c>
      <c r="AC16" s="379">
        <v>0</v>
      </c>
      <c r="AD16" s="379">
        <v>0</v>
      </c>
      <c r="AE16" s="379">
        <v>0</v>
      </c>
      <c r="AF16" s="379">
        <v>0</v>
      </c>
      <c r="AG16" s="379">
        <v>0</v>
      </c>
      <c r="AH16" s="379">
        <v>0</v>
      </c>
      <c r="AI16" s="379">
        <v>0</v>
      </c>
      <c r="AJ16" s="379">
        <v>0</v>
      </c>
      <c r="AK16" s="379">
        <v>0</v>
      </c>
      <c r="AL16" s="379">
        <v>0</v>
      </c>
      <c r="AM16" s="379">
        <v>0</v>
      </c>
      <c r="AN16" s="379">
        <v>0</v>
      </c>
      <c r="AO16" s="379">
        <v>0</v>
      </c>
      <c r="AP16" s="449"/>
      <c r="AQ16" s="471"/>
      <c r="AR16" s="386">
        <v>0</v>
      </c>
      <c r="AS16" s="406"/>
      <c r="AT16" s="451"/>
      <c r="AU16" s="451"/>
      <c r="AV16" s="451"/>
      <c r="AW16" s="398"/>
      <c r="AX16" s="398"/>
      <c r="AY16" s="398"/>
      <c r="AZ16" s="398"/>
      <c r="BA16" s="398"/>
      <c r="BB16" s="398"/>
      <c r="BC16" s="399"/>
      <c r="BD16" s="383">
        <f t="shared" si="2"/>
        <v>0</v>
      </c>
    </row>
    <row r="17" spans="1:56" ht="24" customHeight="1" thickBot="1" x14ac:dyDescent="0.3">
      <c r="A17" s="400" t="s">
        <v>294</v>
      </c>
      <c r="B17" s="448">
        <f>SUM(D17:BC17)</f>
        <v>108</v>
      </c>
      <c r="C17" s="378"/>
      <c r="D17" s="379">
        <v>0</v>
      </c>
      <c r="E17" s="379">
        <v>0</v>
      </c>
      <c r="F17" s="379">
        <v>0</v>
      </c>
      <c r="G17" s="379">
        <v>0</v>
      </c>
      <c r="H17" s="379">
        <v>0</v>
      </c>
      <c r="I17" s="379">
        <v>0</v>
      </c>
      <c r="J17" s="379">
        <v>0</v>
      </c>
      <c r="K17" s="379">
        <v>0</v>
      </c>
      <c r="L17" s="379">
        <v>0</v>
      </c>
      <c r="M17" s="379">
        <v>0</v>
      </c>
      <c r="N17" s="379">
        <v>0</v>
      </c>
      <c r="O17" s="449"/>
      <c r="P17" s="379">
        <v>0</v>
      </c>
      <c r="Q17" s="379">
        <v>0</v>
      </c>
      <c r="R17" s="379">
        <v>0</v>
      </c>
      <c r="S17" s="379">
        <v>0</v>
      </c>
      <c r="T17" s="452"/>
      <c r="U17" s="385"/>
      <c r="V17" s="382"/>
      <c r="W17" s="380">
        <v>6</v>
      </c>
      <c r="X17" s="380">
        <v>6</v>
      </c>
      <c r="Y17" s="380">
        <v>6</v>
      </c>
      <c r="Z17" s="380">
        <v>6</v>
      </c>
      <c r="AA17" s="380">
        <v>6</v>
      </c>
      <c r="AB17" s="380">
        <v>6</v>
      </c>
      <c r="AC17" s="380">
        <v>6</v>
      </c>
      <c r="AD17" s="380">
        <v>6</v>
      </c>
      <c r="AE17" s="380">
        <v>6</v>
      </c>
      <c r="AF17" s="380">
        <v>6</v>
      </c>
      <c r="AG17" s="380">
        <v>6</v>
      </c>
      <c r="AH17" s="380">
        <v>6</v>
      </c>
      <c r="AI17" s="380">
        <v>6</v>
      </c>
      <c r="AJ17" s="380">
        <v>6</v>
      </c>
      <c r="AK17" s="380">
        <v>6</v>
      </c>
      <c r="AL17" s="380">
        <v>6</v>
      </c>
      <c r="AM17" s="380">
        <v>6</v>
      </c>
      <c r="AN17" s="380">
        <v>6</v>
      </c>
      <c r="AO17" s="380">
        <v>0</v>
      </c>
      <c r="AP17" s="449"/>
      <c r="AQ17" s="471"/>
      <c r="AR17" s="386">
        <v>0</v>
      </c>
      <c r="AS17" s="406"/>
      <c r="AT17" s="451"/>
      <c r="AU17" s="451"/>
      <c r="AV17" s="451"/>
      <c r="AW17" s="398"/>
      <c r="AX17" s="398"/>
      <c r="AY17" s="398"/>
      <c r="AZ17" s="398"/>
      <c r="BA17" s="398"/>
      <c r="BB17" s="398"/>
      <c r="BC17" s="399"/>
      <c r="BD17" s="383">
        <f t="shared" si="2"/>
        <v>108</v>
      </c>
    </row>
    <row r="18" spans="1:56" ht="26.25" customHeight="1" thickBot="1" x14ac:dyDescent="0.3">
      <c r="A18" s="400" t="s">
        <v>295</v>
      </c>
      <c r="B18" s="448">
        <f>SUM(D18:BC18)</f>
        <v>72</v>
      </c>
      <c r="C18" s="378">
        <f t="shared" si="4"/>
        <v>30</v>
      </c>
      <c r="D18" s="379">
        <v>2</v>
      </c>
      <c r="E18" s="386">
        <v>2</v>
      </c>
      <c r="F18" s="386">
        <v>2</v>
      </c>
      <c r="G18" s="386">
        <v>2</v>
      </c>
      <c r="H18" s="386">
        <v>2</v>
      </c>
      <c r="I18" s="386">
        <v>2</v>
      </c>
      <c r="J18" s="386">
        <v>2</v>
      </c>
      <c r="K18" s="386">
        <v>2</v>
      </c>
      <c r="L18" s="379">
        <v>2</v>
      </c>
      <c r="M18" s="386">
        <v>2</v>
      </c>
      <c r="N18" s="386">
        <v>2</v>
      </c>
      <c r="O18" s="449"/>
      <c r="P18" s="386">
        <v>2</v>
      </c>
      <c r="Q18" s="386">
        <v>2</v>
      </c>
      <c r="R18" s="386">
        <v>2</v>
      </c>
      <c r="S18" s="386">
        <v>2</v>
      </c>
      <c r="T18" s="450"/>
      <c r="U18" s="381"/>
      <c r="V18" s="382"/>
      <c r="W18" s="380">
        <v>2</v>
      </c>
      <c r="X18" s="380">
        <v>2</v>
      </c>
      <c r="Y18" s="379">
        <v>2</v>
      </c>
      <c r="Z18" s="386">
        <v>2</v>
      </c>
      <c r="AA18" s="386">
        <v>2</v>
      </c>
      <c r="AB18" s="386">
        <v>2</v>
      </c>
      <c r="AC18" s="386">
        <v>2</v>
      </c>
      <c r="AD18" s="386">
        <v>2</v>
      </c>
      <c r="AE18" s="386">
        <v>2</v>
      </c>
      <c r="AF18" s="386">
        <v>2</v>
      </c>
      <c r="AG18" s="379">
        <v>2</v>
      </c>
      <c r="AH18" s="386">
        <v>2</v>
      </c>
      <c r="AI18" s="386">
        <v>2</v>
      </c>
      <c r="AJ18" s="386">
        <v>2</v>
      </c>
      <c r="AK18" s="386">
        <v>2</v>
      </c>
      <c r="AL18" s="386">
        <v>2</v>
      </c>
      <c r="AM18" s="386">
        <v>2</v>
      </c>
      <c r="AN18" s="386">
        <v>2</v>
      </c>
      <c r="AO18" s="386">
        <v>2</v>
      </c>
      <c r="AP18" s="449"/>
      <c r="AQ18" s="471"/>
      <c r="AR18" s="386">
        <v>4</v>
      </c>
      <c r="AS18" s="406"/>
      <c r="AT18" s="451"/>
      <c r="AU18" s="451"/>
      <c r="AV18" s="451"/>
      <c r="AW18" s="398"/>
      <c r="AX18" s="398"/>
      <c r="AY18" s="398"/>
      <c r="AZ18" s="398"/>
      <c r="BA18" s="398"/>
      <c r="BB18" s="398"/>
      <c r="BC18" s="399"/>
      <c r="BD18" s="383">
        <f t="shared" si="2"/>
        <v>42</v>
      </c>
    </row>
    <row r="19" spans="1:56" ht="26.25" customHeight="1" thickBot="1" x14ac:dyDescent="0.3">
      <c r="A19" s="390" t="s">
        <v>277</v>
      </c>
      <c r="B19" s="448">
        <f t="shared" si="3"/>
        <v>124</v>
      </c>
      <c r="C19" s="378">
        <f t="shared" si="4"/>
        <v>59</v>
      </c>
      <c r="D19" s="379">
        <v>4</v>
      </c>
      <c r="E19" s="379">
        <v>4</v>
      </c>
      <c r="F19" s="379">
        <v>4</v>
      </c>
      <c r="G19" s="386">
        <v>4</v>
      </c>
      <c r="H19" s="386">
        <v>4</v>
      </c>
      <c r="I19" s="386">
        <v>4</v>
      </c>
      <c r="J19" s="386">
        <v>4</v>
      </c>
      <c r="K19" s="386">
        <v>4</v>
      </c>
      <c r="L19" s="386">
        <v>4</v>
      </c>
      <c r="M19" s="386">
        <v>4</v>
      </c>
      <c r="N19" s="386">
        <v>4</v>
      </c>
      <c r="O19" s="449"/>
      <c r="P19" s="386">
        <v>4</v>
      </c>
      <c r="Q19" s="386">
        <v>4</v>
      </c>
      <c r="R19" s="386">
        <v>4</v>
      </c>
      <c r="S19" s="386">
        <v>3</v>
      </c>
      <c r="T19" s="450"/>
      <c r="U19" s="381"/>
      <c r="V19" s="381"/>
      <c r="W19" s="380">
        <v>3</v>
      </c>
      <c r="X19" s="380">
        <v>3</v>
      </c>
      <c r="Y19" s="379">
        <v>3</v>
      </c>
      <c r="Z19" s="386">
        <v>3</v>
      </c>
      <c r="AA19" s="380">
        <v>3</v>
      </c>
      <c r="AB19" s="380">
        <v>3</v>
      </c>
      <c r="AC19" s="380">
        <v>3</v>
      </c>
      <c r="AD19" s="380">
        <v>3</v>
      </c>
      <c r="AE19" s="380">
        <v>3</v>
      </c>
      <c r="AF19" s="380">
        <v>3</v>
      </c>
      <c r="AG19" s="380">
        <v>3</v>
      </c>
      <c r="AH19" s="380">
        <v>3</v>
      </c>
      <c r="AI19" s="380">
        <v>3</v>
      </c>
      <c r="AJ19" s="380">
        <v>3</v>
      </c>
      <c r="AK19" s="386">
        <v>3</v>
      </c>
      <c r="AL19" s="386">
        <v>3</v>
      </c>
      <c r="AM19" s="386">
        <v>3</v>
      </c>
      <c r="AN19" s="386">
        <v>3</v>
      </c>
      <c r="AO19" s="453">
        <v>6</v>
      </c>
      <c r="AP19" s="454"/>
      <c r="AQ19" s="471"/>
      <c r="AR19" s="453">
        <v>5</v>
      </c>
      <c r="AS19" s="406"/>
      <c r="AT19" s="451"/>
      <c r="AU19" s="451"/>
      <c r="AV19" s="451"/>
      <c r="AW19" s="398"/>
      <c r="AX19" s="398"/>
      <c r="AY19" s="398"/>
      <c r="AZ19" s="398"/>
      <c r="BA19" s="398"/>
      <c r="BB19" s="398"/>
      <c r="BC19" s="399"/>
      <c r="BD19" s="383">
        <f t="shared" si="2"/>
        <v>65</v>
      </c>
    </row>
    <row r="20" spans="1:56" ht="28.5" customHeight="1" thickBot="1" x14ac:dyDescent="0.3">
      <c r="A20" s="401" t="s">
        <v>279</v>
      </c>
      <c r="B20" s="455">
        <f t="shared" si="3"/>
        <v>124</v>
      </c>
      <c r="C20" s="378">
        <f t="shared" si="4"/>
        <v>59</v>
      </c>
      <c r="D20" s="379">
        <v>4</v>
      </c>
      <c r="E20" s="379">
        <v>4</v>
      </c>
      <c r="F20" s="379">
        <v>4</v>
      </c>
      <c r="G20" s="386">
        <v>4</v>
      </c>
      <c r="H20" s="386">
        <v>4</v>
      </c>
      <c r="I20" s="386">
        <v>4</v>
      </c>
      <c r="J20" s="386">
        <v>4</v>
      </c>
      <c r="K20" s="386">
        <v>4</v>
      </c>
      <c r="L20" s="386">
        <v>4</v>
      </c>
      <c r="M20" s="386">
        <v>4</v>
      </c>
      <c r="N20" s="386">
        <v>4</v>
      </c>
      <c r="O20" s="449"/>
      <c r="P20" s="386">
        <v>4</v>
      </c>
      <c r="Q20" s="386">
        <v>4</v>
      </c>
      <c r="R20" s="386">
        <v>4</v>
      </c>
      <c r="S20" s="386">
        <v>3</v>
      </c>
      <c r="T20" s="450"/>
      <c r="U20" s="381"/>
      <c r="V20" s="381"/>
      <c r="W20" s="380">
        <v>3</v>
      </c>
      <c r="X20" s="380">
        <v>3</v>
      </c>
      <c r="Y20" s="379">
        <v>3</v>
      </c>
      <c r="Z20" s="386">
        <v>3</v>
      </c>
      <c r="AA20" s="380">
        <v>3</v>
      </c>
      <c r="AB20" s="380">
        <v>3</v>
      </c>
      <c r="AC20" s="380">
        <v>3</v>
      </c>
      <c r="AD20" s="380">
        <v>3</v>
      </c>
      <c r="AE20" s="380">
        <v>3</v>
      </c>
      <c r="AF20" s="380">
        <v>3</v>
      </c>
      <c r="AG20" s="380">
        <v>3</v>
      </c>
      <c r="AH20" s="380">
        <v>3</v>
      </c>
      <c r="AI20" s="380">
        <v>3</v>
      </c>
      <c r="AJ20" s="380">
        <v>3</v>
      </c>
      <c r="AK20" s="386">
        <v>3</v>
      </c>
      <c r="AL20" s="386">
        <v>3</v>
      </c>
      <c r="AM20" s="386">
        <v>3</v>
      </c>
      <c r="AN20" s="386">
        <v>3</v>
      </c>
      <c r="AO20" s="453">
        <v>6</v>
      </c>
      <c r="AP20" s="449"/>
      <c r="AQ20" s="471"/>
      <c r="AR20" s="456">
        <v>5</v>
      </c>
      <c r="AS20" s="388"/>
      <c r="AT20" s="449"/>
      <c r="AU20" s="449"/>
      <c r="AV20" s="449"/>
      <c r="AW20" s="381"/>
      <c r="AX20" s="381"/>
      <c r="AY20" s="381"/>
      <c r="AZ20" s="381"/>
      <c r="BA20" s="381"/>
      <c r="BB20" s="381"/>
      <c r="BC20" s="382"/>
      <c r="BD20" s="383">
        <f t="shared" si="2"/>
        <v>65</v>
      </c>
    </row>
    <row r="21" spans="1:56" ht="25.5" customHeight="1" thickBot="1" x14ac:dyDescent="0.3">
      <c r="A21" s="392" t="s">
        <v>281</v>
      </c>
      <c r="B21" s="457">
        <f t="shared" si="3"/>
        <v>24</v>
      </c>
      <c r="C21" s="378">
        <f t="shared" si="4"/>
        <v>24</v>
      </c>
      <c r="D21" s="379">
        <v>2</v>
      </c>
      <c r="E21" s="386">
        <v>2</v>
      </c>
      <c r="F21" s="386">
        <v>2</v>
      </c>
      <c r="G21" s="379">
        <v>2</v>
      </c>
      <c r="H21" s="379">
        <v>2</v>
      </c>
      <c r="I21" s="386">
        <v>2</v>
      </c>
      <c r="J21" s="386">
        <v>2</v>
      </c>
      <c r="K21" s="386">
        <v>2</v>
      </c>
      <c r="L21" s="379">
        <v>2</v>
      </c>
      <c r="M21" s="386">
        <v>2</v>
      </c>
      <c r="N21" s="386">
        <v>2</v>
      </c>
      <c r="O21" s="449"/>
      <c r="P21" s="379">
        <v>2</v>
      </c>
      <c r="Q21" s="386">
        <v>0</v>
      </c>
      <c r="R21" s="386">
        <v>0</v>
      </c>
      <c r="S21" s="386">
        <v>0</v>
      </c>
      <c r="T21" s="450"/>
      <c r="U21" s="381"/>
      <c r="V21" s="382"/>
      <c r="W21" s="380">
        <v>0</v>
      </c>
      <c r="X21" s="380">
        <v>0</v>
      </c>
      <c r="Y21" s="380">
        <v>0</v>
      </c>
      <c r="Z21" s="380">
        <v>0</v>
      </c>
      <c r="AA21" s="380">
        <v>0</v>
      </c>
      <c r="AB21" s="380">
        <v>0</v>
      </c>
      <c r="AC21" s="380">
        <v>0</v>
      </c>
      <c r="AD21" s="380">
        <v>0</v>
      </c>
      <c r="AE21" s="380">
        <v>0</v>
      </c>
      <c r="AF21" s="380">
        <v>0</v>
      </c>
      <c r="AG21" s="380">
        <v>0</v>
      </c>
      <c r="AH21" s="380">
        <v>0</v>
      </c>
      <c r="AI21" s="380">
        <v>0</v>
      </c>
      <c r="AJ21" s="380">
        <v>0</v>
      </c>
      <c r="AK21" s="380">
        <v>0</v>
      </c>
      <c r="AL21" s="380">
        <v>0</v>
      </c>
      <c r="AM21" s="380">
        <v>0</v>
      </c>
      <c r="AN21" s="380">
        <v>0</v>
      </c>
      <c r="AO21" s="380">
        <v>0</v>
      </c>
      <c r="AP21" s="449"/>
      <c r="AQ21" s="471"/>
      <c r="AR21" s="453">
        <v>0</v>
      </c>
      <c r="AS21" s="388"/>
      <c r="AT21" s="451"/>
      <c r="AU21" s="451"/>
      <c r="AV21" s="451"/>
      <c r="AW21" s="398"/>
      <c r="AX21" s="398"/>
      <c r="AY21" s="398"/>
      <c r="AZ21" s="398"/>
      <c r="BA21" s="398"/>
      <c r="BB21" s="398"/>
      <c r="BC21" s="399"/>
      <c r="BD21" s="383">
        <f t="shared" si="2"/>
        <v>0</v>
      </c>
    </row>
    <row r="22" spans="1:56" ht="26.25" customHeight="1" thickTop="1" thickBot="1" x14ac:dyDescent="0.3">
      <c r="A22" s="458" t="s">
        <v>283</v>
      </c>
      <c r="B22" s="459">
        <f t="shared" si="3"/>
        <v>70</v>
      </c>
      <c r="C22" s="378">
        <f t="shared" si="4"/>
        <v>30</v>
      </c>
      <c r="D22" s="379">
        <v>2</v>
      </c>
      <c r="E22" s="386">
        <v>2</v>
      </c>
      <c r="F22" s="386">
        <v>2</v>
      </c>
      <c r="G22" s="379">
        <v>2</v>
      </c>
      <c r="H22" s="379">
        <v>2</v>
      </c>
      <c r="I22" s="386">
        <v>2</v>
      </c>
      <c r="J22" s="386">
        <v>2</v>
      </c>
      <c r="K22" s="386">
        <v>2</v>
      </c>
      <c r="L22" s="379">
        <v>2</v>
      </c>
      <c r="M22" s="386">
        <v>2</v>
      </c>
      <c r="N22" s="386">
        <v>2</v>
      </c>
      <c r="O22" s="449"/>
      <c r="P22" s="379">
        <v>2</v>
      </c>
      <c r="Q22" s="386">
        <v>2</v>
      </c>
      <c r="R22" s="386">
        <v>2</v>
      </c>
      <c r="S22" s="386">
        <v>2</v>
      </c>
      <c r="T22" s="450"/>
      <c r="U22" s="381"/>
      <c r="V22" s="398"/>
      <c r="W22" s="395">
        <v>2</v>
      </c>
      <c r="X22" s="395">
        <v>2</v>
      </c>
      <c r="Y22" s="395">
        <v>2</v>
      </c>
      <c r="Z22" s="395">
        <v>2</v>
      </c>
      <c r="AA22" s="395">
        <v>2</v>
      </c>
      <c r="AB22" s="395">
        <v>2</v>
      </c>
      <c r="AC22" s="395">
        <v>2</v>
      </c>
      <c r="AD22" s="395">
        <v>2</v>
      </c>
      <c r="AE22" s="395">
        <v>2</v>
      </c>
      <c r="AF22" s="395">
        <v>2</v>
      </c>
      <c r="AG22" s="395">
        <v>2</v>
      </c>
      <c r="AH22" s="395">
        <v>2</v>
      </c>
      <c r="AI22" s="395">
        <v>2</v>
      </c>
      <c r="AJ22" s="395">
        <v>2</v>
      </c>
      <c r="AK22" s="387">
        <v>2</v>
      </c>
      <c r="AL22" s="387">
        <v>2</v>
      </c>
      <c r="AM22" s="387">
        <v>2</v>
      </c>
      <c r="AN22" s="387">
        <v>2</v>
      </c>
      <c r="AO22" s="387">
        <v>2</v>
      </c>
      <c r="AP22" s="451"/>
      <c r="AQ22" s="471"/>
      <c r="AR22" s="387">
        <v>2</v>
      </c>
      <c r="AS22" s="388"/>
      <c r="AT22" s="451"/>
      <c r="AU22" s="451"/>
      <c r="AV22" s="451"/>
      <c r="AW22" s="381"/>
      <c r="AX22" s="398"/>
      <c r="AY22" s="398"/>
      <c r="AZ22" s="398"/>
      <c r="BA22" s="398"/>
      <c r="BB22" s="398"/>
      <c r="BC22" s="399"/>
      <c r="BD22" s="383">
        <f t="shared" si="2"/>
        <v>40</v>
      </c>
    </row>
    <row r="23" spans="1:56" ht="24.75" customHeight="1" thickTop="1" thickBot="1" x14ac:dyDescent="0.3">
      <c r="A23" s="458" t="s">
        <v>216</v>
      </c>
      <c r="B23" s="459">
        <f t="shared" si="3"/>
        <v>105</v>
      </c>
      <c r="C23" s="378">
        <f t="shared" si="4"/>
        <v>45</v>
      </c>
      <c r="D23" s="379">
        <v>3</v>
      </c>
      <c r="E23" s="386">
        <v>3</v>
      </c>
      <c r="F23" s="386">
        <v>3</v>
      </c>
      <c r="G23" s="379">
        <v>3</v>
      </c>
      <c r="H23" s="379">
        <v>3</v>
      </c>
      <c r="I23" s="386">
        <v>3</v>
      </c>
      <c r="J23" s="386">
        <v>3</v>
      </c>
      <c r="K23" s="386">
        <v>3</v>
      </c>
      <c r="L23" s="379">
        <v>3</v>
      </c>
      <c r="M23" s="386">
        <v>3</v>
      </c>
      <c r="N23" s="386">
        <v>3</v>
      </c>
      <c r="O23" s="449"/>
      <c r="P23" s="379">
        <v>3</v>
      </c>
      <c r="Q23" s="386">
        <v>3</v>
      </c>
      <c r="R23" s="386">
        <v>3</v>
      </c>
      <c r="S23" s="386">
        <v>3</v>
      </c>
      <c r="T23" s="450"/>
      <c r="U23" s="381"/>
      <c r="V23" s="382"/>
      <c r="W23" s="395">
        <v>3</v>
      </c>
      <c r="X23" s="395">
        <v>3</v>
      </c>
      <c r="Y23" s="379">
        <v>3</v>
      </c>
      <c r="Z23" s="386">
        <v>3</v>
      </c>
      <c r="AA23" s="380">
        <v>3</v>
      </c>
      <c r="AB23" s="380">
        <v>3</v>
      </c>
      <c r="AC23" s="380">
        <v>3</v>
      </c>
      <c r="AD23" s="380">
        <v>3</v>
      </c>
      <c r="AE23" s="380">
        <v>3</v>
      </c>
      <c r="AF23" s="380">
        <v>3</v>
      </c>
      <c r="AG23" s="380">
        <v>3</v>
      </c>
      <c r="AH23" s="380">
        <v>3</v>
      </c>
      <c r="AI23" s="380">
        <v>3</v>
      </c>
      <c r="AJ23" s="380">
        <v>3</v>
      </c>
      <c r="AK23" s="386">
        <v>3</v>
      </c>
      <c r="AL23" s="386">
        <v>3</v>
      </c>
      <c r="AM23" s="386">
        <v>3</v>
      </c>
      <c r="AN23" s="386">
        <v>3</v>
      </c>
      <c r="AO23" s="386">
        <v>3</v>
      </c>
      <c r="AP23" s="449"/>
      <c r="AQ23" s="471"/>
      <c r="AR23" s="386">
        <v>3</v>
      </c>
      <c r="AS23" s="388"/>
      <c r="AT23" s="451"/>
      <c r="AU23" s="451"/>
      <c r="AV23" s="451"/>
      <c r="AW23" s="381"/>
      <c r="AX23" s="398"/>
      <c r="AY23" s="398"/>
      <c r="AZ23" s="398"/>
      <c r="BA23" s="398"/>
      <c r="BB23" s="398"/>
      <c r="BC23" s="399"/>
      <c r="BD23" s="383">
        <f t="shared" si="2"/>
        <v>60</v>
      </c>
    </row>
    <row r="24" spans="1:56" ht="27" customHeight="1" thickTop="1" thickBot="1" x14ac:dyDescent="0.3">
      <c r="A24" s="487" t="s">
        <v>296</v>
      </c>
      <c r="B24" s="459">
        <f t="shared" si="3"/>
        <v>15</v>
      </c>
      <c r="C24" s="378">
        <f t="shared" si="4"/>
        <v>15</v>
      </c>
      <c r="D24" s="379">
        <v>1</v>
      </c>
      <c r="E24" s="379">
        <v>1</v>
      </c>
      <c r="F24" s="379">
        <v>1</v>
      </c>
      <c r="G24" s="379">
        <v>1</v>
      </c>
      <c r="H24" s="379">
        <v>1</v>
      </c>
      <c r="I24" s="379">
        <v>1</v>
      </c>
      <c r="J24" s="379">
        <v>1</v>
      </c>
      <c r="K24" s="379">
        <v>1</v>
      </c>
      <c r="L24" s="379">
        <v>1</v>
      </c>
      <c r="M24" s="379">
        <v>1</v>
      </c>
      <c r="N24" s="379">
        <v>1</v>
      </c>
      <c r="O24" s="449"/>
      <c r="P24" s="379">
        <v>1</v>
      </c>
      <c r="Q24" s="379">
        <v>1</v>
      </c>
      <c r="R24" s="379">
        <v>1</v>
      </c>
      <c r="S24" s="379">
        <v>1</v>
      </c>
      <c r="T24" s="452"/>
      <c r="U24" s="385"/>
      <c r="V24" s="382"/>
      <c r="W24" s="395">
        <v>0</v>
      </c>
      <c r="X24" s="395">
        <v>0</v>
      </c>
      <c r="Y24" s="379">
        <v>0</v>
      </c>
      <c r="Z24" s="379">
        <v>0</v>
      </c>
      <c r="AA24" s="379">
        <v>0</v>
      </c>
      <c r="AB24" s="379">
        <v>0</v>
      </c>
      <c r="AC24" s="379">
        <v>0</v>
      </c>
      <c r="AD24" s="379">
        <v>0</v>
      </c>
      <c r="AE24" s="379">
        <v>0</v>
      </c>
      <c r="AF24" s="379">
        <v>0</v>
      </c>
      <c r="AG24" s="379">
        <v>0</v>
      </c>
      <c r="AH24" s="379">
        <v>0</v>
      </c>
      <c r="AI24" s="379">
        <v>0</v>
      </c>
      <c r="AJ24" s="379">
        <v>0</v>
      </c>
      <c r="AK24" s="379">
        <v>0</v>
      </c>
      <c r="AL24" s="379">
        <v>0</v>
      </c>
      <c r="AM24" s="379">
        <v>0</v>
      </c>
      <c r="AN24" s="379">
        <v>0</v>
      </c>
      <c r="AO24" s="379">
        <v>0</v>
      </c>
      <c r="AP24" s="449"/>
      <c r="AQ24" s="471"/>
      <c r="AR24" s="386">
        <v>0</v>
      </c>
      <c r="AS24" s="406"/>
      <c r="AT24" s="451"/>
      <c r="AU24" s="451"/>
      <c r="AV24" s="451"/>
      <c r="AW24" s="381"/>
      <c r="AX24" s="398"/>
      <c r="AY24" s="398"/>
      <c r="AZ24" s="398"/>
      <c r="BA24" s="398"/>
      <c r="BB24" s="398"/>
      <c r="BC24" s="399"/>
      <c r="BD24" s="383">
        <f t="shared" si="2"/>
        <v>0</v>
      </c>
    </row>
    <row r="25" spans="1:56" ht="29.25" customHeight="1" thickTop="1" thickBot="1" x14ac:dyDescent="0.3">
      <c r="A25" s="487" t="s">
        <v>297</v>
      </c>
      <c r="B25" s="459">
        <f t="shared" si="3"/>
        <v>55</v>
      </c>
      <c r="C25" s="378">
        <f t="shared" si="4"/>
        <v>15</v>
      </c>
      <c r="D25" s="379">
        <v>1</v>
      </c>
      <c r="E25" s="379">
        <v>1</v>
      </c>
      <c r="F25" s="379">
        <v>1</v>
      </c>
      <c r="G25" s="379">
        <v>1</v>
      </c>
      <c r="H25" s="379">
        <v>1</v>
      </c>
      <c r="I25" s="379">
        <v>1</v>
      </c>
      <c r="J25" s="379">
        <v>1</v>
      </c>
      <c r="K25" s="379">
        <v>1</v>
      </c>
      <c r="L25" s="379">
        <v>1</v>
      </c>
      <c r="M25" s="379">
        <v>1</v>
      </c>
      <c r="N25" s="379">
        <v>1</v>
      </c>
      <c r="O25" s="449"/>
      <c r="P25" s="379">
        <v>1</v>
      </c>
      <c r="Q25" s="379">
        <v>1</v>
      </c>
      <c r="R25" s="379">
        <v>1</v>
      </c>
      <c r="S25" s="379">
        <v>1</v>
      </c>
      <c r="T25" s="460"/>
      <c r="U25" s="398"/>
      <c r="V25" s="398"/>
      <c r="W25" s="395">
        <v>2</v>
      </c>
      <c r="X25" s="395">
        <v>2</v>
      </c>
      <c r="Y25" s="395">
        <v>2</v>
      </c>
      <c r="Z25" s="395">
        <v>2</v>
      </c>
      <c r="AA25" s="395">
        <v>2</v>
      </c>
      <c r="AB25" s="395">
        <v>2</v>
      </c>
      <c r="AC25" s="395">
        <v>2</v>
      </c>
      <c r="AD25" s="395">
        <v>2</v>
      </c>
      <c r="AE25" s="395">
        <v>2</v>
      </c>
      <c r="AF25" s="395">
        <v>2</v>
      </c>
      <c r="AG25" s="395">
        <v>2</v>
      </c>
      <c r="AH25" s="395">
        <v>2</v>
      </c>
      <c r="AI25" s="395">
        <v>2</v>
      </c>
      <c r="AJ25" s="395">
        <v>2</v>
      </c>
      <c r="AK25" s="395">
        <v>2</v>
      </c>
      <c r="AL25" s="395">
        <v>2</v>
      </c>
      <c r="AM25" s="395">
        <v>2</v>
      </c>
      <c r="AN25" s="395">
        <v>2</v>
      </c>
      <c r="AO25" s="395">
        <v>2</v>
      </c>
      <c r="AP25" s="451"/>
      <c r="AQ25" s="471"/>
      <c r="AR25" s="387">
        <v>2</v>
      </c>
      <c r="AS25" s="406"/>
      <c r="AT25" s="451"/>
      <c r="AU25" s="451"/>
      <c r="AV25" s="451"/>
      <c r="AW25" s="398"/>
      <c r="AX25" s="398"/>
      <c r="AY25" s="398"/>
      <c r="AZ25" s="398"/>
      <c r="BA25" s="398"/>
      <c r="BB25" s="398"/>
      <c r="BC25" s="399"/>
      <c r="BD25" s="383">
        <f t="shared" si="2"/>
        <v>40</v>
      </c>
    </row>
    <row r="26" spans="1:56" ht="28.5" customHeight="1" thickTop="1" thickBot="1" x14ac:dyDescent="0.3">
      <c r="A26" s="458" t="s">
        <v>229</v>
      </c>
      <c r="B26" s="459">
        <f t="shared" si="3"/>
        <v>36</v>
      </c>
      <c r="C26" s="378">
        <f t="shared" si="4"/>
        <v>36</v>
      </c>
      <c r="D26" s="379">
        <v>2</v>
      </c>
      <c r="E26" s="379">
        <v>2</v>
      </c>
      <c r="F26" s="379">
        <v>2</v>
      </c>
      <c r="G26" s="379">
        <v>2</v>
      </c>
      <c r="H26" s="379">
        <v>2</v>
      </c>
      <c r="I26" s="379">
        <v>2</v>
      </c>
      <c r="J26" s="379">
        <v>2</v>
      </c>
      <c r="K26" s="379">
        <v>2</v>
      </c>
      <c r="L26" s="379">
        <v>2</v>
      </c>
      <c r="M26" s="379">
        <v>2</v>
      </c>
      <c r="N26" s="379">
        <v>2</v>
      </c>
      <c r="O26" s="449"/>
      <c r="P26" s="379">
        <v>2</v>
      </c>
      <c r="Q26" s="379">
        <v>4</v>
      </c>
      <c r="R26" s="379">
        <v>4</v>
      </c>
      <c r="S26" s="379">
        <v>4</v>
      </c>
      <c r="T26" s="452"/>
      <c r="U26" s="385"/>
      <c r="V26" s="382"/>
      <c r="W26" s="395">
        <v>0</v>
      </c>
      <c r="X26" s="395">
        <v>0</v>
      </c>
      <c r="Y26" s="379">
        <v>0</v>
      </c>
      <c r="Z26" s="379">
        <v>0</v>
      </c>
      <c r="AA26" s="379">
        <v>0</v>
      </c>
      <c r="AB26" s="379">
        <v>0</v>
      </c>
      <c r="AC26" s="379">
        <v>0</v>
      </c>
      <c r="AD26" s="379">
        <v>0</v>
      </c>
      <c r="AE26" s="379">
        <v>0</v>
      </c>
      <c r="AF26" s="379">
        <v>0</v>
      </c>
      <c r="AG26" s="379">
        <v>0</v>
      </c>
      <c r="AH26" s="379">
        <v>0</v>
      </c>
      <c r="AI26" s="379">
        <v>0</v>
      </c>
      <c r="AJ26" s="379">
        <v>0</v>
      </c>
      <c r="AK26" s="379">
        <v>0</v>
      </c>
      <c r="AL26" s="379">
        <v>0</v>
      </c>
      <c r="AM26" s="379">
        <v>0</v>
      </c>
      <c r="AN26" s="379">
        <v>0</v>
      </c>
      <c r="AO26" s="379">
        <v>0</v>
      </c>
      <c r="AP26" s="449"/>
      <c r="AQ26" s="471"/>
      <c r="AR26" s="386">
        <v>0</v>
      </c>
      <c r="AS26" s="406"/>
      <c r="AT26" s="451"/>
      <c r="AU26" s="451"/>
      <c r="AV26" s="451"/>
      <c r="AW26" s="381"/>
      <c r="AX26" s="398"/>
      <c r="AY26" s="398"/>
      <c r="AZ26" s="398"/>
      <c r="BA26" s="398"/>
      <c r="BB26" s="398"/>
      <c r="BC26" s="399"/>
      <c r="BD26" s="383">
        <f t="shared" si="2"/>
        <v>0</v>
      </c>
    </row>
    <row r="27" spans="1:56" ht="31.5" customHeight="1" thickTop="1" thickBot="1" x14ac:dyDescent="0.3">
      <c r="A27" s="458" t="s">
        <v>298</v>
      </c>
      <c r="B27" s="459">
        <f t="shared" si="3"/>
        <v>42</v>
      </c>
      <c r="C27" s="378">
        <f t="shared" si="4"/>
        <v>0</v>
      </c>
      <c r="D27" s="411">
        <v>0</v>
      </c>
      <c r="E27" s="387">
        <v>0</v>
      </c>
      <c r="F27" s="387">
        <v>0</v>
      </c>
      <c r="G27" s="387">
        <v>0</v>
      </c>
      <c r="H27" s="387">
        <v>0</v>
      </c>
      <c r="I27" s="387">
        <v>0</v>
      </c>
      <c r="J27" s="387">
        <v>0</v>
      </c>
      <c r="K27" s="387">
        <v>0</v>
      </c>
      <c r="L27" s="387">
        <v>0</v>
      </c>
      <c r="M27" s="387">
        <v>0</v>
      </c>
      <c r="N27" s="387">
        <v>0</v>
      </c>
      <c r="O27" s="451"/>
      <c r="P27" s="387">
        <v>0</v>
      </c>
      <c r="Q27" s="387">
        <v>0</v>
      </c>
      <c r="R27" s="387">
        <v>0</v>
      </c>
      <c r="S27" s="387">
        <v>0</v>
      </c>
      <c r="T27" s="452"/>
      <c r="U27" s="385"/>
      <c r="V27" s="382"/>
      <c r="W27" s="395">
        <v>2</v>
      </c>
      <c r="X27" s="395">
        <v>2</v>
      </c>
      <c r="Y27" s="395">
        <v>2</v>
      </c>
      <c r="Z27" s="395">
        <v>2</v>
      </c>
      <c r="AA27" s="395">
        <v>2</v>
      </c>
      <c r="AB27" s="395">
        <v>2</v>
      </c>
      <c r="AC27" s="395">
        <v>2</v>
      </c>
      <c r="AD27" s="395">
        <v>2</v>
      </c>
      <c r="AE27" s="395">
        <v>2</v>
      </c>
      <c r="AF27" s="395">
        <v>2</v>
      </c>
      <c r="AG27" s="379">
        <v>2</v>
      </c>
      <c r="AH27" s="379">
        <v>2</v>
      </c>
      <c r="AI27" s="379">
        <v>2</v>
      </c>
      <c r="AJ27" s="379">
        <v>2</v>
      </c>
      <c r="AK27" s="379">
        <v>2</v>
      </c>
      <c r="AL27" s="379">
        <v>2</v>
      </c>
      <c r="AM27" s="379">
        <v>2</v>
      </c>
      <c r="AN27" s="379">
        <v>2</v>
      </c>
      <c r="AO27" s="379">
        <v>2</v>
      </c>
      <c r="AP27" s="449"/>
      <c r="AQ27" s="471"/>
      <c r="AR27" s="386">
        <v>4</v>
      </c>
      <c r="AS27" s="406"/>
      <c r="AT27" s="451"/>
      <c r="AU27" s="451"/>
      <c r="AV27" s="451"/>
      <c r="AW27" s="381"/>
      <c r="AX27" s="398"/>
      <c r="AY27" s="398"/>
      <c r="AZ27" s="398"/>
      <c r="BA27" s="398"/>
      <c r="BB27" s="398"/>
      <c r="BC27" s="399"/>
      <c r="BD27" s="383">
        <f t="shared" si="2"/>
        <v>42</v>
      </c>
    </row>
    <row r="28" spans="1:56" ht="27" customHeight="1" thickTop="1" thickBot="1" x14ac:dyDescent="0.3">
      <c r="A28" s="458" t="s">
        <v>299</v>
      </c>
      <c r="B28" s="461">
        <f t="shared" si="3"/>
        <v>36</v>
      </c>
      <c r="C28" s="378">
        <f t="shared" si="4"/>
        <v>0</v>
      </c>
      <c r="D28" s="411">
        <v>0</v>
      </c>
      <c r="E28" s="387">
        <v>0</v>
      </c>
      <c r="F28" s="387">
        <v>0</v>
      </c>
      <c r="G28" s="387">
        <v>0</v>
      </c>
      <c r="H28" s="387">
        <v>0</v>
      </c>
      <c r="I28" s="387">
        <v>0</v>
      </c>
      <c r="J28" s="387">
        <v>0</v>
      </c>
      <c r="K28" s="387">
        <v>0</v>
      </c>
      <c r="L28" s="387">
        <v>0</v>
      </c>
      <c r="M28" s="387">
        <v>0</v>
      </c>
      <c r="N28" s="387">
        <v>0</v>
      </c>
      <c r="O28" s="451"/>
      <c r="P28" s="387">
        <v>0</v>
      </c>
      <c r="Q28" s="387">
        <v>0</v>
      </c>
      <c r="R28" s="387">
        <v>0</v>
      </c>
      <c r="S28" s="387">
        <v>0</v>
      </c>
      <c r="T28" s="460"/>
      <c r="U28" s="398"/>
      <c r="V28" s="398"/>
      <c r="W28" s="395">
        <v>2</v>
      </c>
      <c r="X28" s="395">
        <v>2</v>
      </c>
      <c r="Y28" s="395">
        <v>2</v>
      </c>
      <c r="Z28" s="395">
        <v>2</v>
      </c>
      <c r="AA28" s="395">
        <v>2</v>
      </c>
      <c r="AB28" s="395">
        <v>2</v>
      </c>
      <c r="AC28" s="395">
        <v>2</v>
      </c>
      <c r="AD28" s="395">
        <v>2</v>
      </c>
      <c r="AE28" s="395">
        <v>2</v>
      </c>
      <c r="AF28" s="395">
        <v>2</v>
      </c>
      <c r="AG28" s="395">
        <v>2</v>
      </c>
      <c r="AH28" s="395">
        <v>2</v>
      </c>
      <c r="AI28" s="395">
        <v>2</v>
      </c>
      <c r="AJ28" s="395">
        <v>2</v>
      </c>
      <c r="AK28" s="395">
        <v>2</v>
      </c>
      <c r="AL28" s="395">
        <v>2</v>
      </c>
      <c r="AM28" s="395">
        <v>1</v>
      </c>
      <c r="AN28" s="395">
        <v>1</v>
      </c>
      <c r="AO28" s="395">
        <v>1</v>
      </c>
      <c r="AP28" s="451"/>
      <c r="AQ28" s="471"/>
      <c r="AR28" s="387">
        <v>1</v>
      </c>
      <c r="AS28" s="406"/>
      <c r="AT28" s="451"/>
      <c r="AU28" s="451"/>
      <c r="AV28" s="451"/>
      <c r="AW28" s="398"/>
      <c r="AX28" s="398"/>
      <c r="AY28" s="398"/>
      <c r="AZ28" s="398"/>
      <c r="BA28" s="398"/>
      <c r="BB28" s="398"/>
      <c r="BC28" s="399"/>
      <c r="BD28" s="383">
        <f t="shared" si="2"/>
        <v>36</v>
      </c>
    </row>
    <row r="29" spans="1:56" ht="37.5" customHeight="1" x14ac:dyDescent="0.4">
      <c r="A29" s="414"/>
      <c r="B29" s="415"/>
      <c r="C29" s="416"/>
      <c r="D29" s="417"/>
      <c r="E29" s="896" t="s">
        <v>286</v>
      </c>
      <c r="F29" s="882"/>
      <c r="G29" s="882"/>
      <c r="H29" s="882"/>
      <c r="I29" s="882"/>
      <c r="J29" s="882"/>
      <c r="K29" s="418"/>
      <c r="L29" s="896" t="s">
        <v>287</v>
      </c>
      <c r="M29" s="882"/>
      <c r="N29" s="882"/>
      <c r="O29" s="882"/>
      <c r="P29" s="882"/>
      <c r="Q29" s="419" t="s">
        <v>288</v>
      </c>
      <c r="R29" s="420" t="s">
        <v>289</v>
      </c>
      <c r="S29" s="420"/>
      <c r="T29" s="420"/>
      <c r="U29" s="420"/>
      <c r="V29" s="421"/>
      <c r="W29" s="421"/>
      <c r="X29" s="420"/>
      <c r="Y29" s="420"/>
      <c r="Z29" s="422"/>
      <c r="AA29" s="422"/>
      <c r="AB29" s="423"/>
      <c r="AC29" s="423"/>
      <c r="AD29" s="423"/>
      <c r="AE29" s="423"/>
      <c r="AF29" s="423"/>
      <c r="AG29" s="423"/>
      <c r="AH29" s="423"/>
      <c r="AI29" s="423"/>
      <c r="AJ29" s="423"/>
      <c r="AK29" s="424"/>
      <c r="AL29" s="462"/>
      <c r="AM29" s="424" t="s">
        <v>126</v>
      </c>
      <c r="AN29" s="424"/>
      <c r="AO29" s="424"/>
      <c r="AP29" s="424"/>
      <c r="AQ29" s="424"/>
      <c r="AR29" s="426"/>
      <c r="AS29" s="426"/>
      <c r="AT29" s="426"/>
      <c r="AU29" s="426"/>
      <c r="AV29" s="426"/>
      <c r="AW29" s="426"/>
      <c r="AX29" s="426"/>
      <c r="AY29" s="426"/>
      <c r="AZ29" s="426"/>
      <c r="BA29" s="426"/>
      <c r="BB29" s="426"/>
      <c r="BC29" s="426"/>
      <c r="BD29" s="427"/>
    </row>
    <row r="30" spans="1:56" ht="36.75" customHeight="1" x14ac:dyDescent="0.25">
      <c r="A30" s="428"/>
      <c r="B30" s="429"/>
      <c r="C30" s="430"/>
      <c r="AR30" s="426"/>
      <c r="AS30" s="426"/>
      <c r="AT30" s="426"/>
      <c r="AU30" s="426"/>
      <c r="AV30" s="426"/>
      <c r="AW30" s="426"/>
      <c r="AX30" s="426"/>
      <c r="AY30" s="426"/>
      <c r="AZ30" s="426"/>
      <c r="BA30" s="426"/>
      <c r="BB30" s="426"/>
      <c r="BC30" s="426"/>
      <c r="BD30" s="428"/>
    </row>
    <row r="31" spans="1:56" ht="35.1" customHeight="1" x14ac:dyDescent="0.25">
      <c r="A31" s="428"/>
      <c r="B31" s="429"/>
      <c r="C31" s="430"/>
      <c r="D31" s="424"/>
      <c r="E31" s="424"/>
      <c r="F31" s="424"/>
      <c r="G31" s="424"/>
      <c r="H31" s="424"/>
      <c r="I31" s="424"/>
      <c r="J31" s="424"/>
      <c r="K31" s="424"/>
      <c r="L31" s="424"/>
      <c r="M31" s="424"/>
      <c r="N31" s="424"/>
      <c r="O31" s="424"/>
      <c r="P31" s="424"/>
      <c r="Q31" s="424"/>
      <c r="R31" s="424"/>
      <c r="S31" s="424"/>
      <c r="T31" s="424"/>
      <c r="U31" s="424"/>
      <c r="V31" s="424"/>
      <c r="W31" s="423"/>
      <c r="X31" s="423"/>
      <c r="Y31" s="424"/>
      <c r="Z31" s="424"/>
      <c r="AA31" s="423"/>
      <c r="AB31" s="423"/>
      <c r="AC31" s="423"/>
      <c r="AD31" s="423"/>
      <c r="AE31" s="423"/>
      <c r="AF31" s="423"/>
      <c r="AG31" s="423"/>
      <c r="AH31" s="423"/>
      <c r="AI31" s="423"/>
      <c r="AJ31" s="423"/>
      <c r="AK31" s="424"/>
      <c r="AL31" s="424"/>
      <c r="AM31" s="424"/>
      <c r="AN31" s="424"/>
      <c r="AO31" s="424"/>
      <c r="AP31" s="424"/>
      <c r="AQ31" s="424"/>
      <c r="AR31" s="426"/>
      <c r="AS31" s="426"/>
      <c r="AT31" s="426"/>
      <c r="AU31" s="426"/>
      <c r="AV31" s="426"/>
      <c r="AW31" s="426"/>
      <c r="AX31" s="426"/>
      <c r="AY31" s="426"/>
      <c r="AZ31" s="426"/>
      <c r="BA31" s="426"/>
      <c r="BB31" s="426"/>
      <c r="BC31" s="426"/>
      <c r="BD31" s="428"/>
    </row>
    <row r="32" spans="1:56" ht="35.1" customHeight="1" x14ac:dyDescent="0.25">
      <c r="A32" s="428"/>
      <c r="B32" s="429"/>
      <c r="C32" s="430"/>
      <c r="D32" s="424"/>
      <c r="E32" s="424"/>
      <c r="F32" s="424"/>
      <c r="G32" s="424"/>
      <c r="H32" s="424"/>
      <c r="I32" s="424"/>
      <c r="J32" s="424"/>
      <c r="K32" s="424"/>
      <c r="L32" s="424"/>
      <c r="M32" s="424"/>
      <c r="N32" s="424"/>
      <c r="O32" s="424"/>
      <c r="P32" s="424"/>
      <c r="Q32" s="424"/>
      <c r="R32" s="424"/>
      <c r="S32" s="424"/>
      <c r="T32" s="424"/>
      <c r="U32" s="424"/>
      <c r="V32" s="424"/>
      <c r="W32" s="423"/>
      <c r="X32" s="423"/>
      <c r="Y32" s="424"/>
      <c r="Z32" s="424"/>
      <c r="AA32" s="423"/>
      <c r="AB32" s="423"/>
      <c r="AC32" s="423"/>
      <c r="AD32" s="423"/>
      <c r="AE32" s="423"/>
      <c r="AF32" s="423"/>
      <c r="AG32" s="423"/>
      <c r="AH32" s="423"/>
      <c r="AI32" s="423"/>
      <c r="AJ32" s="423"/>
      <c r="AK32" s="424"/>
      <c r="AL32" s="424"/>
      <c r="AM32" s="424"/>
      <c r="AN32" s="424"/>
      <c r="AO32" s="424"/>
      <c r="AP32" s="424"/>
      <c r="AQ32" s="424"/>
      <c r="AR32" s="426"/>
      <c r="AS32" s="426"/>
      <c r="AT32" s="426"/>
      <c r="AU32" s="426"/>
      <c r="AV32" s="426"/>
      <c r="AW32" s="426"/>
      <c r="AX32" s="426"/>
      <c r="AY32" s="426"/>
      <c r="AZ32" s="426"/>
      <c r="BA32" s="426"/>
      <c r="BB32" s="426"/>
      <c r="BC32" s="426"/>
      <c r="BD32" s="427"/>
    </row>
    <row r="33" spans="1:56" ht="35.1" customHeight="1" x14ac:dyDescent="0.25">
      <c r="A33" s="428"/>
      <c r="B33" s="429"/>
      <c r="C33" s="430"/>
      <c r="D33" s="424"/>
      <c r="E33" s="424"/>
      <c r="F33" s="424"/>
      <c r="G33" s="424"/>
      <c r="H33" s="424"/>
      <c r="I33" s="424"/>
      <c r="J33" s="424"/>
      <c r="K33" s="424"/>
      <c r="L33" s="424"/>
      <c r="M33" s="424"/>
      <c r="N33" s="424"/>
      <c r="O33" s="424"/>
      <c r="P33" s="424"/>
      <c r="Q33" s="424"/>
      <c r="R33" s="424"/>
      <c r="S33" s="424"/>
      <c r="T33" s="424"/>
      <c r="U33" s="424"/>
      <c r="V33" s="424"/>
      <c r="W33" s="423"/>
      <c r="X33" s="423"/>
      <c r="Y33" s="424"/>
      <c r="Z33" s="424"/>
      <c r="AA33" s="423"/>
      <c r="AB33" s="423"/>
      <c r="AC33" s="423"/>
      <c r="AD33" s="423"/>
      <c r="AE33" s="423"/>
      <c r="AF33" s="423"/>
      <c r="AG33" s="423"/>
      <c r="AH33" s="423"/>
      <c r="AI33" s="423"/>
      <c r="AJ33" s="423"/>
      <c r="AK33" s="424"/>
      <c r="AL33" s="424"/>
      <c r="AM33" s="424"/>
      <c r="AN33" s="424"/>
      <c r="AO33" s="424"/>
      <c r="AP33" s="424"/>
      <c r="AQ33" s="424"/>
      <c r="AR33" s="426"/>
      <c r="AS33" s="426"/>
      <c r="AT33" s="426"/>
      <c r="AU33" s="426"/>
      <c r="AV33" s="426"/>
      <c r="AW33" s="426"/>
      <c r="AX33" s="426"/>
      <c r="AY33" s="426"/>
      <c r="AZ33" s="426"/>
      <c r="BA33" s="426"/>
      <c r="BB33" s="426"/>
      <c r="BC33" s="426"/>
      <c r="BD33" s="427"/>
    </row>
    <row r="34" spans="1:56" ht="35.1" customHeight="1" x14ac:dyDescent="0.25">
      <c r="A34" s="428"/>
      <c r="B34" s="429"/>
      <c r="C34" s="430"/>
      <c r="D34" s="423"/>
      <c r="E34" s="882"/>
      <c r="F34" s="882"/>
      <c r="G34" s="882"/>
      <c r="H34" s="882"/>
      <c r="I34" s="882"/>
      <c r="J34" s="882"/>
      <c r="K34" s="424"/>
      <c r="L34" s="424"/>
      <c r="M34" s="424"/>
      <c r="N34" s="424"/>
      <c r="O34" s="424"/>
      <c r="P34" s="423"/>
      <c r="Q34" s="882"/>
      <c r="R34" s="882"/>
      <c r="S34" s="882"/>
      <c r="T34" s="882"/>
      <c r="U34" s="882"/>
      <c r="V34" s="424"/>
      <c r="W34" s="423"/>
      <c r="X34" s="423"/>
      <c r="Y34" s="424"/>
      <c r="Z34" s="424"/>
      <c r="AA34" s="423"/>
      <c r="AB34" s="423"/>
      <c r="AC34" s="423"/>
      <c r="AD34" s="423"/>
      <c r="AE34" s="423"/>
      <c r="AF34" s="423"/>
      <c r="AG34" s="423"/>
      <c r="AH34" s="423"/>
      <c r="AI34" s="423"/>
      <c r="AJ34" s="423"/>
      <c r="AK34" s="424"/>
      <c r="AL34" s="424"/>
      <c r="AM34" s="424"/>
      <c r="AN34" s="424"/>
      <c r="AO34" s="424"/>
      <c r="AP34" s="424"/>
      <c r="AQ34" s="424"/>
      <c r="AR34" s="426"/>
      <c r="AS34" s="426"/>
      <c r="AT34" s="426"/>
      <c r="AU34" s="426"/>
      <c r="AV34" s="426"/>
      <c r="AW34" s="426"/>
      <c r="AX34" s="426"/>
      <c r="AY34" s="426"/>
      <c r="AZ34" s="426"/>
      <c r="BA34" s="426"/>
      <c r="BB34" s="426"/>
      <c r="BC34" s="426"/>
      <c r="BD34" s="427"/>
    </row>
    <row r="35" spans="1:56" ht="35.1" customHeight="1" x14ac:dyDescent="0.25">
      <c r="A35" s="428"/>
      <c r="B35" s="429"/>
      <c r="C35" s="430"/>
      <c r="D35" s="424"/>
      <c r="E35" s="424"/>
      <c r="F35" s="424"/>
      <c r="G35" s="424"/>
      <c r="H35" s="424"/>
      <c r="I35" s="424"/>
      <c r="J35" s="424"/>
      <c r="K35" s="424"/>
      <c r="L35" s="424"/>
      <c r="M35" s="424"/>
      <c r="N35" s="424"/>
      <c r="O35" s="424"/>
      <c r="P35" s="424"/>
      <c r="Q35" s="424"/>
      <c r="R35" s="424"/>
      <c r="S35" s="424"/>
      <c r="T35" s="424"/>
      <c r="U35" s="424"/>
      <c r="V35" s="424"/>
      <c r="W35" s="423"/>
      <c r="X35" s="423"/>
      <c r="Y35" s="424"/>
      <c r="Z35" s="424"/>
      <c r="AA35" s="423"/>
      <c r="AB35" s="423"/>
      <c r="AC35" s="423"/>
      <c r="AD35" s="423"/>
      <c r="AE35" s="423"/>
      <c r="AF35" s="423"/>
      <c r="AG35" s="423"/>
      <c r="AH35" s="423"/>
      <c r="AI35" s="423"/>
      <c r="AJ35" s="423"/>
      <c r="AK35" s="424"/>
      <c r="AL35" s="424"/>
      <c r="AM35" s="424"/>
      <c r="AN35" s="424"/>
      <c r="AO35" s="424"/>
      <c r="AP35" s="424"/>
      <c r="AQ35" s="424"/>
      <c r="AR35" s="426"/>
      <c r="AS35" s="426"/>
      <c r="AT35" s="426"/>
      <c r="AU35" s="426"/>
      <c r="AV35" s="426"/>
      <c r="AW35" s="426"/>
      <c r="AX35" s="426"/>
      <c r="AY35" s="426"/>
      <c r="AZ35" s="426"/>
      <c r="BA35" s="426"/>
      <c r="BB35" s="426"/>
      <c r="BC35" s="426"/>
      <c r="BD35" s="427"/>
    </row>
    <row r="36" spans="1:56" ht="35.1" customHeight="1" x14ac:dyDescent="0.25">
      <c r="A36" s="428"/>
      <c r="B36" s="429"/>
      <c r="C36" s="430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4"/>
      <c r="O36" s="424"/>
      <c r="P36" s="424"/>
      <c r="Q36" s="424"/>
      <c r="R36" s="424"/>
      <c r="S36" s="424"/>
      <c r="T36" s="424"/>
      <c r="U36" s="424"/>
      <c r="V36" s="424"/>
      <c r="W36" s="423"/>
      <c r="X36" s="423"/>
      <c r="Y36" s="424"/>
      <c r="Z36" s="424"/>
      <c r="AA36" s="423"/>
      <c r="AB36" s="423"/>
      <c r="AC36" s="423"/>
      <c r="AD36" s="423"/>
      <c r="AE36" s="423"/>
      <c r="AF36" s="423"/>
      <c r="AG36" s="423"/>
      <c r="AH36" s="423"/>
      <c r="AI36" s="423"/>
      <c r="AJ36" s="423"/>
      <c r="AK36" s="424"/>
      <c r="AL36" s="424"/>
      <c r="AM36" s="424"/>
      <c r="AN36" s="424"/>
      <c r="AO36" s="424"/>
      <c r="AP36" s="424"/>
      <c r="AQ36" s="424"/>
      <c r="AR36" s="426"/>
      <c r="AS36" s="426"/>
      <c r="AT36" s="426"/>
      <c r="AU36" s="426"/>
      <c r="AV36" s="426"/>
      <c r="AW36" s="426"/>
      <c r="AX36" s="426"/>
      <c r="AY36" s="426"/>
      <c r="AZ36" s="426"/>
      <c r="BA36" s="426"/>
      <c r="BB36" s="426"/>
      <c r="BC36" s="426"/>
      <c r="BD36" s="427"/>
    </row>
    <row r="37" spans="1:56" ht="35.1" customHeight="1" x14ac:dyDescent="0.25">
      <c r="A37" s="428"/>
      <c r="B37" s="429"/>
      <c r="C37" s="430"/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4"/>
      <c r="O37" s="424"/>
      <c r="P37" s="424"/>
      <c r="Q37" s="424"/>
      <c r="R37" s="424"/>
      <c r="S37" s="424"/>
      <c r="T37" s="424"/>
      <c r="U37" s="424"/>
      <c r="V37" s="424"/>
      <c r="W37" s="423"/>
      <c r="X37" s="423"/>
      <c r="Y37" s="424"/>
      <c r="Z37" s="424"/>
      <c r="AA37" s="423"/>
      <c r="AB37" s="423"/>
      <c r="AC37" s="423"/>
      <c r="AD37" s="423"/>
      <c r="AE37" s="423"/>
      <c r="AF37" s="423"/>
      <c r="AG37" s="423"/>
      <c r="AH37" s="423"/>
      <c r="AI37" s="423"/>
      <c r="AJ37" s="423"/>
      <c r="AK37" s="424"/>
      <c r="AL37" s="424"/>
      <c r="AM37" s="424"/>
      <c r="AN37" s="424"/>
      <c r="AO37" s="424"/>
      <c r="AP37" s="424"/>
      <c r="AQ37" s="424"/>
      <c r="AR37" s="426"/>
      <c r="AS37" s="426"/>
      <c r="AT37" s="426"/>
      <c r="AU37" s="426"/>
      <c r="AV37" s="426"/>
      <c r="AW37" s="426"/>
      <c r="AX37" s="426"/>
      <c r="AY37" s="426"/>
      <c r="AZ37" s="426"/>
      <c r="BA37" s="426"/>
      <c r="BB37" s="426"/>
      <c r="BC37" s="426"/>
      <c r="BD37" s="427"/>
    </row>
    <row r="38" spans="1:56" ht="35.1" customHeight="1" x14ac:dyDescent="0.25">
      <c r="A38" s="428"/>
      <c r="B38" s="429"/>
      <c r="C38" s="430"/>
      <c r="D38" s="424"/>
      <c r="E38" s="424"/>
      <c r="F38" s="424"/>
      <c r="G38" s="424"/>
      <c r="H38" s="424"/>
      <c r="I38" s="424"/>
      <c r="J38" s="424"/>
      <c r="K38" s="424"/>
      <c r="L38" s="424"/>
      <c r="M38" s="424"/>
      <c r="N38" s="424"/>
      <c r="O38" s="424"/>
      <c r="P38" s="424"/>
      <c r="Q38" s="424"/>
      <c r="R38" s="424"/>
      <c r="S38" s="424"/>
      <c r="T38" s="424"/>
      <c r="U38" s="424"/>
      <c r="V38" s="424"/>
      <c r="W38" s="423"/>
      <c r="X38" s="423"/>
      <c r="Y38" s="424"/>
      <c r="Z38" s="424"/>
      <c r="AA38" s="423"/>
      <c r="AB38" s="423"/>
      <c r="AC38" s="423"/>
      <c r="AD38" s="423"/>
      <c r="AE38" s="423"/>
      <c r="AF38" s="423"/>
      <c r="AG38" s="423"/>
      <c r="AH38" s="423"/>
      <c r="AI38" s="423"/>
      <c r="AJ38" s="423"/>
      <c r="AK38" s="424"/>
      <c r="AL38" s="424"/>
      <c r="AM38" s="424"/>
      <c r="AN38" s="424"/>
      <c r="AO38" s="424"/>
      <c r="AP38" s="424"/>
      <c r="AQ38" s="424"/>
      <c r="AR38" s="426"/>
      <c r="AS38" s="426"/>
      <c r="AT38" s="426"/>
      <c r="AU38" s="426"/>
      <c r="AV38" s="426"/>
      <c r="AW38" s="426"/>
      <c r="AX38" s="426"/>
      <c r="AY38" s="426"/>
      <c r="AZ38" s="426"/>
      <c r="BA38" s="426"/>
      <c r="BB38" s="426"/>
      <c r="BC38" s="426"/>
      <c r="BD38" s="427"/>
    </row>
    <row r="39" spans="1:56" ht="35.1" customHeight="1" x14ac:dyDescent="0.25">
      <c r="A39" s="428"/>
      <c r="B39" s="429"/>
      <c r="C39" s="430"/>
      <c r="D39" s="424"/>
      <c r="E39" s="424"/>
      <c r="F39" s="424"/>
      <c r="G39" s="424"/>
      <c r="H39" s="424"/>
      <c r="I39" s="424"/>
      <c r="J39" s="424"/>
      <c r="K39" s="424"/>
      <c r="L39" s="424"/>
      <c r="M39" s="424"/>
      <c r="N39" s="424"/>
      <c r="O39" s="424"/>
      <c r="P39" s="424"/>
      <c r="Q39" s="424"/>
      <c r="R39" s="424"/>
      <c r="S39" s="424"/>
      <c r="T39" s="424"/>
      <c r="U39" s="424"/>
      <c r="V39" s="424"/>
      <c r="W39" s="423"/>
      <c r="X39" s="423"/>
      <c r="Y39" s="424"/>
      <c r="Z39" s="424"/>
      <c r="AA39" s="423"/>
      <c r="AB39" s="423"/>
      <c r="AC39" s="423"/>
      <c r="AD39" s="423"/>
      <c r="AE39" s="423"/>
      <c r="AF39" s="423"/>
      <c r="AG39" s="423"/>
      <c r="AH39" s="423"/>
      <c r="AI39" s="423"/>
      <c r="AJ39" s="423"/>
      <c r="AK39" s="424"/>
      <c r="AL39" s="424"/>
      <c r="AM39" s="424"/>
      <c r="AN39" s="424"/>
      <c r="AO39" s="424"/>
      <c r="AP39" s="424"/>
      <c r="AQ39" s="424"/>
      <c r="AR39" s="426"/>
      <c r="AS39" s="426"/>
      <c r="AT39" s="426"/>
      <c r="AU39" s="426"/>
      <c r="AV39" s="426"/>
      <c r="AW39" s="426"/>
      <c r="AX39" s="426"/>
      <c r="AY39" s="426"/>
      <c r="AZ39" s="426"/>
      <c r="BA39" s="426"/>
      <c r="BB39" s="426"/>
      <c r="BC39" s="426"/>
      <c r="BD39" s="427"/>
    </row>
    <row r="40" spans="1:56" ht="35.1" customHeight="1" x14ac:dyDescent="0.25">
      <c r="A40" s="428"/>
      <c r="B40" s="429"/>
      <c r="C40" s="430"/>
      <c r="D40" s="424"/>
      <c r="E40" s="424"/>
      <c r="F40" s="424"/>
      <c r="G40" s="424"/>
      <c r="H40" s="424"/>
      <c r="I40" s="424"/>
      <c r="J40" s="424"/>
      <c r="K40" s="424"/>
      <c r="L40" s="424"/>
      <c r="M40" s="424"/>
      <c r="N40" s="424"/>
      <c r="O40" s="424"/>
      <c r="P40" s="424"/>
      <c r="Q40" s="424"/>
      <c r="R40" s="424"/>
      <c r="S40" s="424"/>
      <c r="T40" s="424"/>
      <c r="U40" s="424"/>
      <c r="V40" s="424"/>
      <c r="W40" s="423"/>
      <c r="X40" s="423"/>
      <c r="Y40" s="424"/>
      <c r="Z40" s="424"/>
      <c r="AA40" s="423"/>
      <c r="AB40" s="423"/>
      <c r="AC40" s="423"/>
      <c r="AD40" s="423"/>
      <c r="AE40" s="423"/>
      <c r="AF40" s="423"/>
      <c r="AG40" s="423"/>
      <c r="AH40" s="423"/>
      <c r="AI40" s="423"/>
      <c r="AJ40" s="423"/>
      <c r="AK40" s="424"/>
      <c r="AL40" s="424"/>
      <c r="AM40" s="424"/>
      <c r="AN40" s="424"/>
      <c r="AO40" s="424"/>
      <c r="AP40" s="424"/>
      <c r="AQ40" s="424"/>
      <c r="AR40" s="426"/>
      <c r="AS40" s="426"/>
      <c r="AT40" s="426"/>
      <c r="AU40" s="426"/>
      <c r="AV40" s="426"/>
      <c r="AW40" s="426"/>
      <c r="AX40" s="426"/>
      <c r="AY40" s="426"/>
      <c r="AZ40" s="426"/>
      <c r="BA40" s="426"/>
      <c r="BB40" s="426"/>
      <c r="BC40" s="426"/>
      <c r="BD40" s="427"/>
    </row>
    <row r="41" spans="1:56" ht="35.1" customHeight="1" x14ac:dyDescent="0.25">
      <c r="A41" s="428"/>
      <c r="B41" s="429"/>
      <c r="C41" s="430"/>
      <c r="D41" s="424"/>
      <c r="E41" s="424"/>
      <c r="F41" s="424"/>
      <c r="G41" s="424"/>
      <c r="H41" s="424"/>
      <c r="I41" s="424"/>
      <c r="J41" s="424"/>
      <c r="K41" s="424"/>
      <c r="L41" s="424"/>
      <c r="M41" s="424"/>
      <c r="N41" s="424"/>
      <c r="O41" s="424"/>
      <c r="P41" s="424"/>
      <c r="Q41" s="424"/>
      <c r="R41" s="424"/>
      <c r="S41" s="424"/>
      <c r="T41" s="424"/>
      <c r="U41" s="424"/>
      <c r="V41" s="424"/>
      <c r="W41" s="423"/>
      <c r="X41" s="423"/>
      <c r="Y41" s="424"/>
      <c r="Z41" s="424"/>
      <c r="AA41" s="423"/>
      <c r="AB41" s="423"/>
      <c r="AC41" s="423"/>
      <c r="AD41" s="423"/>
      <c r="AE41" s="423"/>
      <c r="AF41" s="423"/>
      <c r="AG41" s="423"/>
      <c r="AH41" s="423"/>
      <c r="AI41" s="423"/>
      <c r="AJ41" s="423"/>
      <c r="AK41" s="424"/>
      <c r="AL41" s="424"/>
      <c r="AM41" s="424"/>
      <c r="AN41" s="424"/>
      <c r="AO41" s="424"/>
      <c r="AP41" s="424"/>
      <c r="AQ41" s="424"/>
      <c r="AR41" s="426"/>
      <c r="AS41" s="426"/>
      <c r="AT41" s="426"/>
      <c r="AU41" s="426"/>
      <c r="AV41" s="426"/>
      <c r="AW41" s="426"/>
      <c r="AX41" s="426"/>
      <c r="AY41" s="426"/>
      <c r="AZ41" s="426"/>
      <c r="BA41" s="426"/>
      <c r="BB41" s="426"/>
      <c r="BC41" s="426"/>
      <c r="BD41" s="427"/>
    </row>
    <row r="42" spans="1:56" ht="35.1" customHeight="1" x14ac:dyDescent="0.25">
      <c r="A42" s="428"/>
      <c r="B42" s="429"/>
      <c r="C42" s="430"/>
      <c r="D42" s="424"/>
      <c r="E42" s="424"/>
      <c r="F42" s="424"/>
      <c r="G42" s="424"/>
      <c r="H42" s="424"/>
      <c r="I42" s="424"/>
      <c r="J42" s="424"/>
      <c r="K42" s="424"/>
      <c r="L42" s="424"/>
      <c r="M42" s="424"/>
      <c r="N42" s="424"/>
      <c r="O42" s="424"/>
      <c r="P42" s="424"/>
      <c r="Q42" s="424"/>
      <c r="R42" s="424"/>
      <c r="S42" s="424"/>
      <c r="T42" s="424"/>
      <c r="U42" s="424"/>
      <c r="V42" s="424"/>
      <c r="W42" s="423"/>
      <c r="X42" s="423"/>
      <c r="Y42" s="424"/>
      <c r="Z42" s="424"/>
      <c r="AA42" s="423"/>
      <c r="AB42" s="423"/>
      <c r="AC42" s="423"/>
      <c r="AD42" s="423"/>
      <c r="AE42" s="423"/>
      <c r="AF42" s="423"/>
      <c r="AG42" s="423"/>
      <c r="AH42" s="423"/>
      <c r="AI42" s="423"/>
      <c r="AJ42" s="423"/>
      <c r="AK42" s="424"/>
      <c r="AL42" s="424"/>
      <c r="AM42" s="424"/>
      <c r="AN42" s="424"/>
      <c r="AO42" s="424"/>
      <c r="AP42" s="424"/>
      <c r="AQ42" s="424"/>
      <c r="AR42" s="426"/>
      <c r="AS42" s="426"/>
      <c r="AT42" s="426"/>
      <c r="AU42" s="426"/>
      <c r="AV42" s="426"/>
      <c r="AW42" s="426"/>
      <c r="AX42" s="426"/>
      <c r="AY42" s="426"/>
      <c r="AZ42" s="426"/>
      <c r="BA42" s="426"/>
      <c r="BB42" s="426"/>
      <c r="BC42" s="426"/>
      <c r="BD42" s="427"/>
    </row>
    <row r="43" spans="1:56" ht="35.1" customHeight="1" x14ac:dyDescent="0.25">
      <c r="A43" s="428"/>
      <c r="B43" s="429"/>
      <c r="C43" s="430"/>
      <c r="D43" s="424"/>
      <c r="E43" s="424"/>
      <c r="F43" s="424"/>
      <c r="G43" s="424"/>
      <c r="H43" s="424"/>
      <c r="I43" s="424"/>
      <c r="J43" s="424"/>
      <c r="K43" s="424"/>
      <c r="L43" s="424"/>
      <c r="M43" s="424"/>
      <c r="N43" s="424"/>
      <c r="O43" s="424"/>
      <c r="P43" s="424"/>
      <c r="Q43" s="424"/>
      <c r="R43" s="424"/>
      <c r="S43" s="424"/>
      <c r="T43" s="424"/>
      <c r="U43" s="424"/>
      <c r="V43" s="424"/>
      <c r="W43" s="423"/>
      <c r="X43" s="423"/>
      <c r="Y43" s="424"/>
      <c r="Z43" s="424"/>
      <c r="AA43" s="423"/>
      <c r="AB43" s="423"/>
      <c r="AC43" s="423"/>
      <c r="AD43" s="423"/>
      <c r="AE43" s="423"/>
      <c r="AF43" s="423"/>
      <c r="AG43" s="423"/>
      <c r="AH43" s="423"/>
      <c r="AI43" s="423"/>
      <c r="AJ43" s="423"/>
      <c r="AK43" s="424"/>
      <c r="AL43" s="424"/>
      <c r="AM43" s="424"/>
      <c r="AN43" s="424"/>
      <c r="AO43" s="424"/>
      <c r="AP43" s="424"/>
      <c r="AQ43" s="424"/>
      <c r="AR43" s="426"/>
      <c r="AS43" s="426"/>
      <c r="AT43" s="426"/>
      <c r="AU43" s="426"/>
      <c r="AV43" s="426"/>
      <c r="AW43" s="426"/>
      <c r="AX43" s="426"/>
      <c r="AY43" s="426"/>
      <c r="AZ43" s="426"/>
      <c r="BA43" s="426"/>
      <c r="BB43" s="426"/>
      <c r="BC43" s="426"/>
      <c r="BD43" s="427"/>
    </row>
    <row r="44" spans="1:56" ht="35.1" customHeight="1" x14ac:dyDescent="0.25">
      <c r="A44" s="431"/>
      <c r="B44" s="432"/>
      <c r="C44" s="433"/>
      <c r="D44" s="423"/>
      <c r="E44" s="423"/>
      <c r="F44" s="423"/>
      <c r="G44" s="423"/>
      <c r="H44" s="423"/>
      <c r="I44" s="423"/>
      <c r="J44" s="423"/>
      <c r="K44" s="423"/>
      <c r="L44" s="423"/>
      <c r="M44" s="423"/>
      <c r="N44" s="423"/>
      <c r="O44" s="423"/>
      <c r="P44" s="423"/>
      <c r="Q44" s="423"/>
      <c r="R44" s="423"/>
      <c r="S44" s="423"/>
      <c r="T44" s="423"/>
      <c r="U44" s="423"/>
      <c r="V44" s="423"/>
      <c r="W44" s="423"/>
      <c r="X44" s="423"/>
      <c r="Y44" s="423"/>
      <c r="Z44" s="423"/>
      <c r="AA44" s="423"/>
      <c r="AB44" s="423"/>
      <c r="AC44" s="423"/>
      <c r="AD44" s="423"/>
      <c r="AE44" s="423"/>
      <c r="AF44" s="423"/>
      <c r="AG44" s="423"/>
      <c r="AH44" s="423"/>
      <c r="AI44" s="423"/>
      <c r="AJ44" s="423"/>
      <c r="AK44" s="423"/>
      <c r="AL44" s="423"/>
      <c r="AM44" s="423"/>
      <c r="AN44" s="423"/>
      <c r="AO44" s="423"/>
      <c r="AP44" s="423"/>
      <c r="AQ44" s="423"/>
      <c r="AR44" s="426"/>
      <c r="AS44" s="426"/>
      <c r="AT44" s="426"/>
      <c r="AU44" s="426"/>
      <c r="AV44" s="426"/>
      <c r="AW44" s="426"/>
      <c r="AX44" s="426"/>
      <c r="AY44" s="426"/>
      <c r="AZ44" s="426"/>
      <c r="BA44" s="426"/>
      <c r="BB44" s="426"/>
      <c r="BC44" s="426"/>
      <c r="BD44" s="427"/>
    </row>
    <row r="45" spans="1:56" ht="35.1" customHeight="1" x14ac:dyDescent="0.25">
      <c r="A45" s="434"/>
      <c r="B45" s="432"/>
      <c r="C45" s="433"/>
      <c r="D45" s="423"/>
      <c r="E45" s="423"/>
      <c r="F45" s="423"/>
      <c r="G45" s="423"/>
      <c r="H45" s="423"/>
      <c r="I45" s="423"/>
      <c r="J45" s="423"/>
      <c r="K45" s="423"/>
      <c r="L45" s="423"/>
      <c r="M45" s="423"/>
      <c r="N45" s="423"/>
      <c r="O45" s="423"/>
      <c r="P45" s="423"/>
      <c r="Q45" s="423"/>
      <c r="R45" s="423"/>
      <c r="S45" s="423"/>
      <c r="T45" s="423"/>
      <c r="U45" s="423"/>
      <c r="V45" s="423"/>
      <c r="W45" s="423"/>
      <c r="X45" s="423"/>
      <c r="Y45" s="423"/>
      <c r="Z45" s="423"/>
      <c r="AA45" s="423"/>
      <c r="AB45" s="423"/>
      <c r="AC45" s="423"/>
      <c r="AD45" s="423"/>
      <c r="AE45" s="423"/>
      <c r="AF45" s="423"/>
      <c r="AG45" s="423"/>
      <c r="AH45" s="423"/>
      <c r="AI45" s="423"/>
      <c r="AJ45" s="423"/>
      <c r="AK45" s="423"/>
      <c r="AL45" s="423"/>
      <c r="AM45" s="423"/>
      <c r="AN45" s="423"/>
      <c r="AO45" s="423"/>
      <c r="AP45" s="423"/>
      <c r="AQ45" s="423"/>
      <c r="AR45" s="426"/>
      <c r="AS45" s="426"/>
      <c r="AT45" s="426"/>
      <c r="AU45" s="426"/>
      <c r="AV45" s="426"/>
      <c r="AW45" s="426"/>
      <c r="AX45" s="426"/>
      <c r="AY45" s="426"/>
      <c r="AZ45" s="426"/>
      <c r="BA45" s="426"/>
      <c r="BB45" s="426"/>
      <c r="BC45" s="426"/>
      <c r="BD45" s="427"/>
    </row>
    <row r="46" spans="1:56" ht="35.1" customHeight="1" x14ac:dyDescent="0.25">
      <c r="A46" s="434"/>
      <c r="B46" s="432"/>
      <c r="C46" s="433"/>
      <c r="D46" s="423"/>
      <c r="E46" s="423"/>
      <c r="F46" s="423"/>
      <c r="G46" s="423"/>
      <c r="H46" s="423"/>
      <c r="I46" s="423"/>
      <c r="J46" s="423"/>
      <c r="K46" s="423"/>
      <c r="L46" s="423"/>
      <c r="M46" s="423"/>
      <c r="N46" s="423"/>
      <c r="O46" s="423"/>
      <c r="P46" s="423"/>
      <c r="Q46" s="423"/>
      <c r="R46" s="423"/>
      <c r="S46" s="423"/>
      <c r="T46" s="423"/>
      <c r="U46" s="423"/>
      <c r="V46" s="423"/>
      <c r="W46" s="423"/>
      <c r="X46" s="423"/>
      <c r="Y46" s="423"/>
      <c r="Z46" s="423"/>
      <c r="AA46" s="423"/>
      <c r="AB46" s="423"/>
      <c r="AC46" s="423"/>
      <c r="AD46" s="423"/>
      <c r="AE46" s="423"/>
      <c r="AF46" s="423"/>
      <c r="AG46" s="423"/>
      <c r="AH46" s="423"/>
      <c r="AI46" s="423"/>
      <c r="AJ46" s="423"/>
      <c r="AK46" s="423"/>
      <c r="AL46" s="423"/>
      <c r="AM46" s="423"/>
      <c r="AN46" s="423"/>
      <c r="AO46" s="423"/>
      <c r="AP46" s="423"/>
      <c r="AQ46" s="423"/>
      <c r="AR46" s="426"/>
      <c r="AS46" s="426"/>
      <c r="AT46" s="426"/>
      <c r="AU46" s="426"/>
      <c r="AV46" s="426"/>
      <c r="AW46" s="426"/>
      <c r="AX46" s="426"/>
      <c r="AY46" s="426"/>
      <c r="AZ46" s="426"/>
      <c r="BA46" s="426"/>
      <c r="BB46" s="426"/>
      <c r="BC46" s="426"/>
      <c r="BD46" s="427"/>
    </row>
    <row r="47" spans="1:56" ht="35.1" customHeight="1" x14ac:dyDescent="0.25">
      <c r="A47" s="434"/>
      <c r="B47" s="432"/>
      <c r="C47" s="433"/>
      <c r="D47" s="423"/>
      <c r="E47" s="423"/>
      <c r="F47" s="423"/>
      <c r="G47" s="423"/>
      <c r="H47" s="423"/>
      <c r="I47" s="423"/>
      <c r="J47" s="423"/>
      <c r="K47" s="423"/>
      <c r="L47" s="423"/>
      <c r="M47" s="423"/>
      <c r="N47" s="423"/>
      <c r="O47" s="423"/>
      <c r="P47" s="423"/>
      <c r="Q47" s="423"/>
      <c r="R47" s="423"/>
      <c r="S47" s="423"/>
      <c r="T47" s="423"/>
      <c r="U47" s="423"/>
      <c r="V47" s="423"/>
      <c r="W47" s="423"/>
      <c r="X47" s="423"/>
      <c r="Y47" s="423"/>
      <c r="Z47" s="423"/>
      <c r="AA47" s="423"/>
      <c r="AB47" s="423"/>
      <c r="AC47" s="423"/>
      <c r="AD47" s="423"/>
      <c r="AE47" s="423"/>
      <c r="AF47" s="423"/>
      <c r="AG47" s="423"/>
      <c r="AH47" s="423"/>
      <c r="AI47" s="423"/>
      <c r="AJ47" s="423"/>
      <c r="AK47" s="423"/>
      <c r="AL47" s="423"/>
      <c r="AM47" s="423"/>
      <c r="AN47" s="423"/>
      <c r="AO47" s="423"/>
      <c r="AP47" s="423"/>
      <c r="AQ47" s="423"/>
      <c r="AR47" s="426"/>
      <c r="AS47" s="426"/>
      <c r="AT47" s="426"/>
      <c r="AU47" s="426"/>
      <c r="AV47" s="426"/>
      <c r="AW47" s="426"/>
      <c r="AX47" s="426"/>
      <c r="AY47" s="426"/>
      <c r="AZ47" s="426"/>
      <c r="BA47" s="426"/>
      <c r="BB47" s="426"/>
      <c r="BC47" s="426"/>
      <c r="BD47" s="427"/>
    </row>
    <row r="48" spans="1:56" ht="35.1" customHeight="1" x14ac:dyDescent="0.25">
      <c r="A48" s="434"/>
      <c r="B48" s="432"/>
      <c r="C48" s="433"/>
      <c r="D48" s="423"/>
      <c r="E48" s="423"/>
      <c r="F48" s="423"/>
      <c r="G48" s="423"/>
      <c r="H48" s="423"/>
      <c r="I48" s="423"/>
      <c r="J48" s="423"/>
      <c r="K48" s="423"/>
      <c r="L48" s="423"/>
      <c r="M48" s="423"/>
      <c r="N48" s="423"/>
      <c r="O48" s="423"/>
      <c r="P48" s="423"/>
      <c r="Q48" s="423"/>
      <c r="R48" s="423"/>
      <c r="S48" s="423"/>
      <c r="T48" s="423"/>
      <c r="U48" s="423"/>
      <c r="V48" s="423"/>
      <c r="W48" s="423"/>
      <c r="X48" s="423"/>
      <c r="Y48" s="423"/>
      <c r="Z48" s="423"/>
      <c r="AA48" s="423"/>
      <c r="AB48" s="423"/>
      <c r="AC48" s="423"/>
      <c r="AD48" s="423"/>
      <c r="AE48" s="423"/>
      <c r="AF48" s="423"/>
      <c r="AG48" s="423"/>
      <c r="AH48" s="423"/>
      <c r="AI48" s="423"/>
      <c r="AJ48" s="423"/>
      <c r="AK48" s="423"/>
      <c r="AL48" s="423"/>
      <c r="AM48" s="423"/>
      <c r="AN48" s="423"/>
      <c r="AO48" s="423"/>
      <c r="AP48" s="423"/>
      <c r="AQ48" s="423"/>
      <c r="AR48" s="426"/>
      <c r="AS48" s="426"/>
      <c r="AT48" s="426"/>
      <c r="AU48" s="426"/>
      <c r="AV48" s="426"/>
      <c r="AW48" s="426"/>
      <c r="AX48" s="426"/>
      <c r="AY48" s="426"/>
      <c r="AZ48" s="426"/>
      <c r="BA48" s="426"/>
      <c r="BB48" s="426"/>
      <c r="BC48" s="426"/>
      <c r="BD48" s="427"/>
    </row>
    <row r="49" spans="1:56" ht="35.1" customHeight="1" x14ac:dyDescent="0.25">
      <c r="A49" s="434"/>
      <c r="B49" s="432"/>
      <c r="C49" s="433"/>
      <c r="D49" s="423"/>
      <c r="E49" s="423"/>
      <c r="F49" s="423"/>
      <c r="G49" s="423"/>
      <c r="H49" s="423"/>
      <c r="I49" s="423"/>
      <c r="J49" s="423"/>
      <c r="K49" s="423"/>
      <c r="L49" s="423"/>
      <c r="M49" s="423"/>
      <c r="N49" s="423"/>
      <c r="O49" s="423"/>
      <c r="P49" s="423"/>
      <c r="Q49" s="423"/>
      <c r="R49" s="423"/>
      <c r="S49" s="423"/>
      <c r="T49" s="423"/>
      <c r="U49" s="423"/>
      <c r="V49" s="423"/>
      <c r="W49" s="423"/>
      <c r="X49" s="423"/>
      <c r="Y49" s="423"/>
      <c r="Z49" s="423"/>
      <c r="AA49" s="423"/>
      <c r="AB49" s="423"/>
      <c r="AC49" s="423"/>
      <c r="AD49" s="423"/>
      <c r="AE49" s="423"/>
      <c r="AF49" s="423"/>
      <c r="AG49" s="423"/>
      <c r="AH49" s="423"/>
      <c r="AI49" s="423"/>
      <c r="AJ49" s="423"/>
      <c r="AK49" s="423"/>
      <c r="AL49" s="423"/>
      <c r="AM49" s="423"/>
      <c r="AN49" s="423"/>
      <c r="AO49" s="423"/>
      <c r="AP49" s="423"/>
      <c r="AQ49" s="423"/>
      <c r="AR49" s="426"/>
      <c r="AS49" s="426"/>
      <c r="AT49" s="426"/>
      <c r="AU49" s="426"/>
      <c r="AV49" s="426"/>
      <c r="AW49" s="426"/>
      <c r="AX49" s="426"/>
      <c r="AY49" s="426"/>
      <c r="AZ49" s="426"/>
      <c r="BA49" s="426"/>
      <c r="BB49" s="426"/>
      <c r="BC49" s="426"/>
      <c r="BD49" s="427"/>
    </row>
    <row r="50" spans="1:56" ht="35.1" customHeight="1" x14ac:dyDescent="0.25">
      <c r="A50" s="434"/>
      <c r="B50" s="432"/>
      <c r="C50" s="433"/>
      <c r="D50" s="423"/>
      <c r="E50" s="423"/>
      <c r="F50" s="423"/>
      <c r="G50" s="423"/>
      <c r="H50" s="423"/>
      <c r="I50" s="423"/>
      <c r="J50" s="423"/>
      <c r="K50" s="423"/>
      <c r="L50" s="423"/>
      <c r="M50" s="423"/>
      <c r="N50" s="423"/>
      <c r="O50" s="423"/>
      <c r="P50" s="423"/>
      <c r="Q50" s="423"/>
      <c r="R50" s="423"/>
      <c r="S50" s="423"/>
      <c r="T50" s="423"/>
      <c r="U50" s="423"/>
      <c r="V50" s="423"/>
      <c r="W50" s="423"/>
      <c r="X50" s="423"/>
      <c r="Y50" s="423"/>
      <c r="Z50" s="423"/>
      <c r="AA50" s="423"/>
      <c r="AB50" s="423"/>
      <c r="AC50" s="423"/>
      <c r="AD50" s="423"/>
      <c r="AE50" s="423"/>
      <c r="AF50" s="423"/>
      <c r="AG50" s="423"/>
      <c r="AH50" s="423"/>
      <c r="AI50" s="423"/>
      <c r="AJ50" s="423"/>
      <c r="AK50" s="423"/>
      <c r="AL50" s="423"/>
      <c r="AM50" s="423"/>
      <c r="AN50" s="423"/>
      <c r="AO50" s="423"/>
      <c r="AP50" s="423"/>
      <c r="AQ50" s="423"/>
      <c r="AR50" s="426"/>
      <c r="AS50" s="426"/>
      <c r="AT50" s="426"/>
      <c r="AU50" s="426"/>
      <c r="AV50" s="426"/>
      <c r="AW50" s="426"/>
      <c r="AX50" s="426"/>
      <c r="AY50" s="426"/>
      <c r="AZ50" s="426"/>
      <c r="BA50" s="426"/>
      <c r="BB50" s="426"/>
      <c r="BC50" s="426"/>
      <c r="BD50" s="427"/>
    </row>
    <row r="51" spans="1:56" ht="35.1" customHeight="1" x14ac:dyDescent="0.25">
      <c r="A51" s="434"/>
      <c r="B51" s="432"/>
      <c r="C51" s="433"/>
      <c r="D51" s="423"/>
      <c r="E51" s="423"/>
      <c r="F51" s="423"/>
      <c r="G51" s="423"/>
      <c r="H51" s="423"/>
      <c r="I51" s="423"/>
      <c r="J51" s="423"/>
      <c r="K51" s="423"/>
      <c r="L51" s="423"/>
      <c r="M51" s="423"/>
      <c r="N51" s="423"/>
      <c r="O51" s="423"/>
      <c r="P51" s="423"/>
      <c r="Q51" s="423"/>
      <c r="R51" s="423"/>
      <c r="S51" s="423"/>
      <c r="T51" s="423"/>
      <c r="U51" s="423"/>
      <c r="V51" s="423"/>
      <c r="W51" s="423"/>
      <c r="X51" s="423"/>
      <c r="Y51" s="423"/>
      <c r="Z51" s="423"/>
      <c r="AA51" s="423"/>
      <c r="AB51" s="423"/>
      <c r="AC51" s="423"/>
      <c r="AD51" s="423"/>
      <c r="AE51" s="423"/>
      <c r="AF51" s="423"/>
      <c r="AG51" s="423"/>
      <c r="AH51" s="423"/>
      <c r="AI51" s="423"/>
      <c r="AJ51" s="423"/>
      <c r="AK51" s="423"/>
      <c r="AL51" s="423"/>
      <c r="AM51" s="423"/>
      <c r="AN51" s="423"/>
      <c r="AO51" s="423"/>
      <c r="AP51" s="423"/>
      <c r="AQ51" s="423"/>
      <c r="AR51" s="426"/>
      <c r="AS51" s="426"/>
      <c r="AT51" s="426"/>
      <c r="AU51" s="426"/>
      <c r="AV51" s="426"/>
      <c r="AW51" s="426"/>
      <c r="AX51" s="426"/>
      <c r="AY51" s="426"/>
      <c r="AZ51" s="426"/>
      <c r="BA51" s="426"/>
      <c r="BB51" s="426"/>
      <c r="BC51" s="426"/>
      <c r="BD51" s="427"/>
    </row>
    <row r="52" spans="1:56" ht="35.1" customHeight="1" x14ac:dyDescent="0.25">
      <c r="A52" s="435"/>
      <c r="B52" s="432"/>
      <c r="C52" s="433"/>
      <c r="D52" s="423"/>
      <c r="E52" s="423"/>
      <c r="F52" s="423"/>
      <c r="G52" s="423"/>
      <c r="H52" s="423"/>
      <c r="I52" s="423"/>
      <c r="J52" s="423"/>
      <c r="K52" s="423"/>
      <c r="L52" s="423"/>
      <c r="M52" s="423"/>
      <c r="N52" s="423"/>
      <c r="O52" s="423"/>
      <c r="P52" s="423"/>
      <c r="Q52" s="423"/>
      <c r="R52" s="423"/>
      <c r="S52" s="423"/>
      <c r="T52" s="423"/>
      <c r="U52" s="423"/>
      <c r="V52" s="423"/>
      <c r="W52" s="423"/>
      <c r="X52" s="423"/>
      <c r="Y52" s="423"/>
      <c r="Z52" s="423"/>
      <c r="AA52" s="423"/>
      <c r="AB52" s="423"/>
      <c r="AC52" s="423"/>
      <c r="AD52" s="423"/>
      <c r="AE52" s="423"/>
      <c r="AF52" s="423"/>
      <c r="AG52" s="423"/>
      <c r="AH52" s="423"/>
      <c r="AI52" s="423"/>
      <c r="AJ52" s="423"/>
      <c r="AK52" s="423"/>
      <c r="AL52" s="423"/>
      <c r="AM52" s="423"/>
      <c r="AN52" s="423"/>
      <c r="AO52" s="423"/>
      <c r="AP52" s="423"/>
      <c r="AQ52" s="423"/>
      <c r="AR52" s="426"/>
      <c r="AS52" s="426"/>
      <c r="AT52" s="426"/>
      <c r="AU52" s="426"/>
      <c r="AV52" s="426"/>
      <c r="AW52" s="426"/>
      <c r="AX52" s="426"/>
      <c r="AY52" s="426"/>
      <c r="AZ52" s="426"/>
      <c r="BA52" s="426"/>
      <c r="BB52" s="426"/>
      <c r="BC52" s="426"/>
      <c r="BD52" s="427"/>
    </row>
    <row r="53" spans="1:56" ht="35.1" customHeight="1" x14ac:dyDescent="0.25">
      <c r="A53" s="436"/>
      <c r="B53" s="432"/>
      <c r="C53" s="433"/>
      <c r="D53" s="423"/>
      <c r="E53" s="423"/>
      <c r="F53" s="423"/>
      <c r="G53" s="423"/>
      <c r="H53" s="423"/>
      <c r="I53" s="423"/>
      <c r="J53" s="423"/>
      <c r="K53" s="423"/>
      <c r="L53" s="423"/>
      <c r="M53" s="423"/>
      <c r="N53" s="423"/>
      <c r="O53" s="423"/>
      <c r="P53" s="423"/>
      <c r="Q53" s="423"/>
      <c r="R53" s="423"/>
      <c r="S53" s="423"/>
      <c r="T53" s="423"/>
      <c r="U53" s="423"/>
      <c r="V53" s="423"/>
      <c r="W53" s="423"/>
      <c r="X53" s="423"/>
      <c r="Y53" s="423"/>
      <c r="Z53" s="423"/>
      <c r="AA53" s="423"/>
      <c r="AB53" s="423"/>
      <c r="AC53" s="423"/>
      <c r="AD53" s="423"/>
      <c r="AE53" s="423"/>
      <c r="AF53" s="423"/>
      <c r="AG53" s="423"/>
      <c r="AH53" s="423"/>
      <c r="AI53" s="423"/>
      <c r="AJ53" s="423"/>
      <c r="AK53" s="423"/>
      <c r="AL53" s="423"/>
      <c r="AM53" s="423"/>
      <c r="AN53" s="423"/>
      <c r="AO53" s="423"/>
      <c r="AP53" s="423"/>
      <c r="AQ53" s="423"/>
      <c r="AR53" s="426"/>
      <c r="AS53" s="426"/>
      <c r="AT53" s="426"/>
      <c r="AU53" s="426"/>
      <c r="AV53" s="426"/>
      <c r="AW53" s="426"/>
      <c r="AX53" s="426"/>
      <c r="AY53" s="426"/>
      <c r="AZ53" s="426"/>
      <c r="BA53" s="426"/>
      <c r="BB53" s="426"/>
      <c r="BC53" s="426"/>
      <c r="BD53" s="427"/>
    </row>
    <row r="54" spans="1:56" ht="35.1" customHeight="1" x14ac:dyDescent="0.25">
      <c r="A54" s="434"/>
      <c r="B54" s="432"/>
      <c r="C54" s="433"/>
      <c r="D54" s="423"/>
      <c r="E54" s="423"/>
      <c r="F54" s="423"/>
      <c r="G54" s="423"/>
      <c r="H54" s="423"/>
      <c r="I54" s="423"/>
      <c r="J54" s="423"/>
      <c r="K54" s="423"/>
      <c r="L54" s="423"/>
      <c r="M54" s="423"/>
      <c r="N54" s="423"/>
      <c r="O54" s="423"/>
      <c r="P54" s="423"/>
      <c r="Q54" s="423"/>
      <c r="R54" s="423"/>
      <c r="S54" s="423"/>
      <c r="T54" s="423"/>
      <c r="U54" s="423"/>
      <c r="V54" s="423"/>
      <c r="W54" s="423"/>
      <c r="X54" s="423"/>
      <c r="Y54" s="423"/>
      <c r="Z54" s="423"/>
      <c r="AA54" s="423"/>
      <c r="AB54" s="423"/>
      <c r="AC54" s="423"/>
      <c r="AD54" s="423"/>
      <c r="AE54" s="423"/>
      <c r="AF54" s="423"/>
      <c r="AG54" s="423"/>
      <c r="AH54" s="423"/>
      <c r="AI54" s="423"/>
      <c r="AJ54" s="423"/>
      <c r="AK54" s="423"/>
      <c r="AL54" s="423"/>
      <c r="AM54" s="423"/>
      <c r="AN54" s="423"/>
      <c r="AO54" s="423"/>
      <c r="AP54" s="423"/>
      <c r="AQ54" s="423"/>
      <c r="AR54" s="426"/>
      <c r="AS54" s="426"/>
      <c r="AT54" s="426"/>
      <c r="AU54" s="426"/>
      <c r="AV54" s="426"/>
      <c r="AW54" s="426"/>
      <c r="AX54" s="426"/>
      <c r="AY54" s="426"/>
      <c r="AZ54" s="426"/>
      <c r="BA54" s="426"/>
      <c r="BB54" s="426"/>
      <c r="BC54" s="426"/>
      <c r="BD54" s="427"/>
    </row>
    <row r="55" spans="1:56" ht="35.1" customHeight="1" x14ac:dyDescent="0.25">
      <c r="A55" s="428"/>
      <c r="B55" s="429"/>
      <c r="C55" s="430"/>
      <c r="D55" s="424"/>
      <c r="E55" s="424"/>
      <c r="F55" s="424"/>
      <c r="G55" s="424"/>
      <c r="H55" s="424"/>
      <c r="I55" s="424"/>
      <c r="J55" s="424"/>
      <c r="K55" s="424"/>
      <c r="L55" s="424"/>
      <c r="M55" s="424"/>
      <c r="N55" s="424"/>
      <c r="O55" s="424"/>
      <c r="P55" s="424"/>
      <c r="Q55" s="424"/>
      <c r="R55" s="424"/>
      <c r="S55" s="424"/>
      <c r="T55" s="424"/>
      <c r="U55" s="424"/>
      <c r="V55" s="424"/>
      <c r="W55" s="423"/>
      <c r="X55" s="423"/>
      <c r="Y55" s="424"/>
      <c r="Z55" s="424"/>
      <c r="AA55" s="423"/>
      <c r="AB55" s="423"/>
      <c r="AC55" s="423"/>
      <c r="AD55" s="423"/>
      <c r="AE55" s="423"/>
      <c r="AF55" s="423"/>
      <c r="AG55" s="423"/>
      <c r="AH55" s="423"/>
      <c r="AI55" s="423"/>
      <c r="AJ55" s="423"/>
      <c r="AK55" s="424"/>
      <c r="AL55" s="424"/>
      <c r="AM55" s="424"/>
      <c r="AN55" s="424"/>
      <c r="AO55" s="424"/>
      <c r="AP55" s="424"/>
      <c r="AQ55" s="424"/>
      <c r="AR55" s="426"/>
      <c r="AS55" s="426"/>
      <c r="AT55" s="426"/>
      <c r="AU55" s="426"/>
      <c r="AV55" s="426"/>
      <c r="AW55" s="426"/>
      <c r="AX55" s="426"/>
      <c r="AY55" s="426"/>
      <c r="AZ55" s="426"/>
      <c r="BA55" s="426"/>
      <c r="BB55" s="426"/>
      <c r="BC55" s="426"/>
      <c r="BD55" s="427"/>
    </row>
    <row r="56" spans="1:56" ht="35.1" customHeight="1" x14ac:dyDescent="0.25">
      <c r="A56" s="428"/>
      <c r="B56" s="429"/>
      <c r="C56" s="430"/>
      <c r="D56" s="424"/>
      <c r="E56" s="424"/>
      <c r="F56" s="424"/>
      <c r="G56" s="424"/>
      <c r="H56" s="424"/>
      <c r="I56" s="424"/>
      <c r="J56" s="424"/>
      <c r="K56" s="424"/>
      <c r="L56" s="424"/>
      <c r="M56" s="424"/>
      <c r="N56" s="424"/>
      <c r="O56" s="424"/>
      <c r="P56" s="424"/>
      <c r="Q56" s="424"/>
      <c r="R56" s="424"/>
      <c r="S56" s="424"/>
      <c r="T56" s="424"/>
      <c r="U56" s="424"/>
      <c r="V56" s="424"/>
      <c r="W56" s="423"/>
      <c r="X56" s="423"/>
      <c r="Y56" s="424"/>
      <c r="Z56" s="424"/>
      <c r="AA56" s="424"/>
      <c r="AB56" s="424"/>
      <c r="AC56" s="424"/>
      <c r="AD56" s="424"/>
      <c r="AE56" s="424"/>
      <c r="AF56" s="424"/>
      <c r="AG56" s="424"/>
      <c r="AH56" s="424"/>
      <c r="AI56" s="424"/>
      <c r="AJ56" s="424"/>
      <c r="AK56" s="424"/>
      <c r="AL56" s="424"/>
      <c r="AM56" s="424"/>
      <c r="AN56" s="424"/>
      <c r="AO56" s="424"/>
      <c r="AP56" s="424"/>
      <c r="AQ56" s="424"/>
      <c r="AR56" s="426"/>
      <c r="AS56" s="426"/>
      <c r="AT56" s="426"/>
      <c r="AU56" s="426"/>
      <c r="AV56" s="426"/>
      <c r="AW56" s="426"/>
      <c r="AX56" s="426"/>
      <c r="AY56" s="426"/>
      <c r="AZ56" s="426"/>
      <c r="BA56" s="426"/>
      <c r="BB56" s="426"/>
      <c r="BC56" s="426"/>
      <c r="BD56" s="427"/>
    </row>
    <row r="57" spans="1:56" ht="35.1" customHeight="1" x14ac:dyDescent="0.25">
      <c r="A57" s="428"/>
      <c r="B57" s="429"/>
      <c r="C57" s="430"/>
      <c r="D57" s="424"/>
      <c r="E57" s="424"/>
      <c r="F57" s="424"/>
      <c r="G57" s="424"/>
      <c r="H57" s="424"/>
      <c r="I57" s="424"/>
      <c r="J57" s="424"/>
      <c r="K57" s="424"/>
      <c r="L57" s="424"/>
      <c r="M57" s="424"/>
      <c r="N57" s="424"/>
      <c r="O57" s="424"/>
      <c r="P57" s="424"/>
      <c r="Q57" s="424"/>
      <c r="R57" s="424"/>
      <c r="S57" s="424"/>
      <c r="T57" s="424"/>
      <c r="U57" s="424"/>
      <c r="V57" s="424"/>
      <c r="W57" s="423"/>
      <c r="X57" s="423"/>
      <c r="Y57" s="424"/>
      <c r="Z57" s="424"/>
      <c r="AA57" s="424"/>
      <c r="AB57" s="424"/>
      <c r="AC57" s="424"/>
      <c r="AD57" s="424"/>
      <c r="AE57" s="424"/>
      <c r="AF57" s="424"/>
      <c r="AG57" s="424"/>
      <c r="AH57" s="424"/>
      <c r="AI57" s="424"/>
      <c r="AJ57" s="424"/>
      <c r="AK57" s="424"/>
      <c r="AL57" s="424"/>
      <c r="AM57" s="424"/>
      <c r="AN57" s="424"/>
      <c r="AO57" s="424"/>
      <c r="AP57" s="424"/>
      <c r="AQ57" s="424"/>
      <c r="AR57" s="426"/>
      <c r="AS57" s="426"/>
      <c r="AT57" s="426"/>
      <c r="AU57" s="426"/>
      <c r="AV57" s="426"/>
      <c r="AW57" s="426"/>
      <c r="AX57" s="426"/>
      <c r="AY57" s="426"/>
      <c r="AZ57" s="426"/>
      <c r="BA57" s="426"/>
      <c r="BB57" s="426"/>
      <c r="BC57" s="426"/>
      <c r="BD57" s="427"/>
    </row>
    <row r="58" spans="1:56" ht="35.1" customHeight="1" x14ac:dyDescent="0.25">
      <c r="A58" s="428"/>
      <c r="B58" s="429"/>
      <c r="C58" s="430"/>
      <c r="D58" s="424"/>
      <c r="E58" s="424"/>
      <c r="F58" s="424"/>
      <c r="G58" s="424"/>
      <c r="H58" s="424"/>
      <c r="I58" s="424"/>
      <c r="J58" s="424"/>
      <c r="K58" s="424"/>
      <c r="L58" s="424"/>
      <c r="M58" s="424"/>
      <c r="N58" s="424"/>
      <c r="O58" s="424"/>
      <c r="P58" s="424"/>
      <c r="Q58" s="424"/>
      <c r="R58" s="424"/>
      <c r="S58" s="424"/>
      <c r="T58" s="424"/>
      <c r="U58" s="424"/>
      <c r="V58" s="424"/>
      <c r="W58" s="423"/>
      <c r="X58" s="423"/>
      <c r="Y58" s="424"/>
      <c r="Z58" s="424"/>
      <c r="AA58" s="424"/>
      <c r="AB58" s="424"/>
      <c r="AC58" s="424"/>
      <c r="AD58" s="424"/>
      <c r="AE58" s="424"/>
      <c r="AF58" s="424"/>
      <c r="AG58" s="424"/>
      <c r="AH58" s="424"/>
      <c r="AI58" s="424"/>
      <c r="AJ58" s="424"/>
      <c r="AK58" s="424"/>
      <c r="AL58" s="424"/>
      <c r="AM58" s="424"/>
      <c r="AN58" s="424"/>
      <c r="AO58" s="424"/>
      <c r="AP58" s="424"/>
      <c r="AQ58" s="424"/>
      <c r="AR58" s="426"/>
      <c r="AS58" s="426"/>
      <c r="AT58" s="426"/>
      <c r="AU58" s="426"/>
      <c r="AV58" s="426"/>
      <c r="AW58" s="426"/>
      <c r="AX58" s="426"/>
      <c r="AY58" s="426"/>
      <c r="AZ58" s="426"/>
      <c r="BA58" s="426"/>
      <c r="BB58" s="426"/>
      <c r="BC58" s="426"/>
      <c r="BD58" s="427"/>
    </row>
    <row r="59" spans="1:56" ht="35.1" customHeight="1" x14ac:dyDescent="0.25">
      <c r="A59" s="434"/>
      <c r="B59" s="432"/>
      <c r="C59" s="433"/>
      <c r="D59" s="423"/>
      <c r="E59" s="423"/>
      <c r="F59" s="423"/>
      <c r="G59" s="423"/>
      <c r="H59" s="423"/>
      <c r="I59" s="423"/>
      <c r="J59" s="423"/>
      <c r="K59" s="423"/>
      <c r="L59" s="423"/>
      <c r="M59" s="423"/>
      <c r="N59" s="423"/>
      <c r="O59" s="423"/>
      <c r="P59" s="423"/>
      <c r="Q59" s="423"/>
      <c r="R59" s="423"/>
      <c r="S59" s="423"/>
      <c r="T59" s="423"/>
      <c r="U59" s="423"/>
      <c r="V59" s="423"/>
      <c r="W59" s="423"/>
      <c r="X59" s="423"/>
      <c r="Y59" s="423"/>
      <c r="Z59" s="423"/>
      <c r="AA59" s="423"/>
      <c r="AB59" s="423"/>
      <c r="AC59" s="423"/>
      <c r="AD59" s="423"/>
      <c r="AE59" s="423"/>
      <c r="AF59" s="423"/>
      <c r="AG59" s="423"/>
      <c r="AH59" s="423"/>
      <c r="AI59" s="423"/>
      <c r="AJ59" s="423"/>
      <c r="AK59" s="423"/>
      <c r="AL59" s="423"/>
      <c r="AM59" s="423"/>
      <c r="AN59" s="423"/>
      <c r="AO59" s="423"/>
      <c r="AP59" s="423"/>
      <c r="AQ59" s="423"/>
      <c r="AR59" s="426"/>
      <c r="AS59" s="426"/>
      <c r="AT59" s="426"/>
      <c r="AU59" s="426"/>
      <c r="AV59" s="426"/>
      <c r="AW59" s="426"/>
      <c r="AX59" s="426"/>
      <c r="AY59" s="426"/>
      <c r="AZ59" s="426"/>
      <c r="BA59" s="426"/>
      <c r="BB59" s="426"/>
      <c r="BC59" s="426"/>
      <c r="BD59" s="427"/>
    </row>
    <row r="60" spans="1:56" ht="35.1" customHeight="1" x14ac:dyDescent="0.25">
      <c r="A60" s="434"/>
      <c r="B60" s="432"/>
      <c r="C60" s="433"/>
      <c r="D60" s="423"/>
      <c r="E60" s="423"/>
      <c r="F60" s="423"/>
      <c r="G60" s="423"/>
      <c r="H60" s="423"/>
      <c r="I60" s="423"/>
      <c r="J60" s="423"/>
      <c r="K60" s="423"/>
      <c r="L60" s="423"/>
      <c r="M60" s="423"/>
      <c r="N60" s="423"/>
      <c r="O60" s="423"/>
      <c r="P60" s="423"/>
      <c r="Q60" s="423"/>
      <c r="R60" s="423"/>
      <c r="S60" s="423"/>
      <c r="T60" s="423"/>
      <c r="U60" s="423"/>
      <c r="V60" s="423"/>
      <c r="W60" s="423"/>
      <c r="X60" s="423"/>
      <c r="Y60" s="423"/>
      <c r="Z60" s="423"/>
      <c r="AA60" s="423"/>
      <c r="AB60" s="423"/>
      <c r="AC60" s="423"/>
      <c r="AD60" s="423"/>
      <c r="AE60" s="423"/>
      <c r="AF60" s="423"/>
      <c r="AG60" s="423"/>
      <c r="AH60" s="423"/>
      <c r="AI60" s="423"/>
      <c r="AJ60" s="423"/>
      <c r="AK60" s="423"/>
      <c r="AL60" s="423"/>
      <c r="AM60" s="423"/>
      <c r="AN60" s="423"/>
      <c r="AO60" s="423"/>
      <c r="AP60" s="423"/>
      <c r="AQ60" s="423"/>
      <c r="AR60" s="426"/>
      <c r="AS60" s="426"/>
      <c r="AT60" s="426"/>
      <c r="AU60" s="426"/>
      <c r="AV60" s="426"/>
      <c r="AW60" s="426"/>
      <c r="AX60" s="426"/>
      <c r="AY60" s="426"/>
      <c r="AZ60" s="426"/>
      <c r="BA60" s="426"/>
      <c r="BB60" s="426"/>
      <c r="BC60" s="426"/>
      <c r="BD60" s="427"/>
    </row>
    <row r="61" spans="1:56" ht="35.1" customHeight="1" x14ac:dyDescent="0.25">
      <c r="A61" s="435"/>
      <c r="B61" s="429"/>
      <c r="C61" s="430"/>
      <c r="D61" s="424"/>
      <c r="E61" s="424"/>
      <c r="F61" s="424"/>
      <c r="G61" s="424"/>
      <c r="H61" s="424"/>
      <c r="I61" s="424"/>
      <c r="J61" s="424"/>
      <c r="K61" s="424"/>
      <c r="L61" s="424"/>
      <c r="M61" s="424"/>
      <c r="N61" s="424"/>
      <c r="O61" s="424"/>
      <c r="P61" s="424"/>
      <c r="Q61" s="424"/>
      <c r="R61" s="424"/>
      <c r="S61" s="424"/>
      <c r="T61" s="424"/>
      <c r="U61" s="424"/>
      <c r="V61" s="424"/>
      <c r="W61" s="423"/>
      <c r="X61" s="423"/>
      <c r="Y61" s="424"/>
      <c r="Z61" s="424"/>
      <c r="AA61" s="424"/>
      <c r="AB61" s="424"/>
      <c r="AC61" s="424"/>
      <c r="AD61" s="424"/>
      <c r="AE61" s="424"/>
      <c r="AF61" s="424"/>
      <c r="AG61" s="424"/>
      <c r="AH61" s="424"/>
      <c r="AI61" s="424"/>
      <c r="AJ61" s="424"/>
      <c r="AK61" s="424"/>
      <c r="AL61" s="424"/>
      <c r="AM61" s="424"/>
      <c r="AN61" s="424"/>
      <c r="AO61" s="424"/>
      <c r="AP61" s="424"/>
      <c r="AQ61" s="424"/>
      <c r="AR61" s="426"/>
      <c r="AS61" s="426"/>
      <c r="AT61" s="426"/>
      <c r="AU61" s="426"/>
      <c r="AV61" s="426"/>
      <c r="AW61" s="426"/>
      <c r="AX61" s="426"/>
      <c r="AY61" s="426"/>
      <c r="AZ61" s="426"/>
      <c r="BA61" s="426"/>
      <c r="BB61" s="426"/>
      <c r="BC61" s="426"/>
      <c r="BD61" s="427"/>
    </row>
    <row r="62" spans="1:56" ht="35.1" customHeight="1" x14ac:dyDescent="0.25">
      <c r="A62" s="437"/>
      <c r="B62" s="429"/>
      <c r="C62" s="430"/>
      <c r="D62" s="424"/>
      <c r="E62" s="424"/>
      <c r="F62" s="424"/>
      <c r="G62" s="424"/>
      <c r="H62" s="424"/>
      <c r="I62" s="424"/>
      <c r="J62" s="424"/>
      <c r="K62" s="424"/>
      <c r="L62" s="424"/>
      <c r="M62" s="424"/>
      <c r="N62" s="424"/>
      <c r="O62" s="424"/>
      <c r="P62" s="424"/>
      <c r="Q62" s="424"/>
      <c r="R62" s="424"/>
      <c r="S62" s="424"/>
      <c r="T62" s="424"/>
      <c r="U62" s="424"/>
      <c r="V62" s="424"/>
      <c r="W62" s="423"/>
      <c r="X62" s="423"/>
      <c r="Y62" s="424"/>
      <c r="Z62" s="424"/>
      <c r="AA62" s="424"/>
      <c r="AB62" s="424"/>
      <c r="AC62" s="424"/>
      <c r="AD62" s="424"/>
      <c r="AE62" s="424"/>
      <c r="AF62" s="424"/>
      <c r="AG62" s="424"/>
      <c r="AH62" s="424"/>
      <c r="AI62" s="424"/>
      <c r="AJ62" s="424"/>
      <c r="AK62" s="424"/>
      <c r="AL62" s="424"/>
      <c r="AM62" s="424"/>
      <c r="AN62" s="424"/>
      <c r="AO62" s="424"/>
      <c r="AP62" s="424"/>
      <c r="AQ62" s="424"/>
      <c r="AR62" s="426"/>
      <c r="AS62" s="426"/>
      <c r="AT62" s="426"/>
      <c r="AU62" s="426"/>
      <c r="AV62" s="426"/>
      <c r="AW62" s="426"/>
      <c r="AX62" s="426"/>
      <c r="AY62" s="426"/>
      <c r="AZ62" s="426"/>
      <c r="BA62" s="426"/>
      <c r="BB62" s="426"/>
      <c r="BC62" s="426"/>
      <c r="BD62" s="427"/>
    </row>
    <row r="63" spans="1:56" ht="35.1" customHeight="1" x14ac:dyDescent="0.25">
      <c r="A63" s="428"/>
      <c r="B63" s="429"/>
      <c r="C63" s="430"/>
      <c r="D63" s="424"/>
      <c r="E63" s="424"/>
      <c r="F63" s="424"/>
      <c r="G63" s="424"/>
      <c r="H63" s="424"/>
      <c r="I63" s="424"/>
      <c r="J63" s="424"/>
      <c r="K63" s="424"/>
      <c r="L63" s="424"/>
      <c r="M63" s="424"/>
      <c r="N63" s="424"/>
      <c r="O63" s="424"/>
      <c r="P63" s="424"/>
      <c r="Q63" s="424"/>
      <c r="R63" s="424"/>
      <c r="S63" s="424"/>
      <c r="T63" s="424"/>
      <c r="U63" s="424"/>
      <c r="V63" s="424"/>
      <c r="W63" s="423"/>
      <c r="X63" s="423"/>
      <c r="Y63" s="424"/>
      <c r="Z63" s="424"/>
      <c r="AA63" s="424"/>
      <c r="AB63" s="424"/>
      <c r="AC63" s="424"/>
      <c r="AD63" s="424"/>
      <c r="AE63" s="424"/>
      <c r="AF63" s="424"/>
      <c r="AG63" s="424"/>
      <c r="AH63" s="424"/>
      <c r="AI63" s="424"/>
      <c r="AJ63" s="424"/>
      <c r="AK63" s="424"/>
      <c r="AL63" s="424"/>
      <c r="AM63" s="424"/>
      <c r="AN63" s="424"/>
      <c r="AO63" s="424"/>
      <c r="AP63" s="424"/>
      <c r="AQ63" s="424"/>
      <c r="AR63" s="426"/>
      <c r="AS63" s="426"/>
      <c r="AT63" s="426"/>
      <c r="AU63" s="426"/>
      <c r="AV63" s="426"/>
      <c r="AW63" s="426"/>
      <c r="AX63" s="426"/>
      <c r="AY63" s="426"/>
      <c r="AZ63" s="426"/>
      <c r="BA63" s="426"/>
      <c r="BB63" s="426"/>
      <c r="BC63" s="426"/>
      <c r="BD63" s="427"/>
    </row>
    <row r="64" spans="1:56" ht="35.1" customHeight="1" x14ac:dyDescent="0.25">
      <c r="A64" s="434"/>
      <c r="B64" s="432"/>
      <c r="C64" s="433"/>
      <c r="D64" s="423"/>
      <c r="E64" s="423"/>
      <c r="F64" s="423"/>
      <c r="G64" s="423"/>
      <c r="H64" s="423"/>
      <c r="I64" s="423"/>
      <c r="J64" s="423"/>
      <c r="K64" s="423"/>
      <c r="L64" s="423"/>
      <c r="M64" s="423"/>
      <c r="N64" s="423"/>
      <c r="O64" s="423"/>
      <c r="P64" s="423"/>
      <c r="Q64" s="423"/>
      <c r="R64" s="423"/>
      <c r="S64" s="423"/>
      <c r="T64" s="423"/>
      <c r="U64" s="423"/>
      <c r="V64" s="423"/>
      <c r="W64" s="423"/>
      <c r="X64" s="423"/>
      <c r="Y64" s="423"/>
      <c r="Z64" s="423"/>
      <c r="AA64" s="423"/>
      <c r="AB64" s="423"/>
      <c r="AC64" s="423"/>
      <c r="AD64" s="423"/>
      <c r="AE64" s="423"/>
      <c r="AF64" s="423"/>
      <c r="AG64" s="423"/>
      <c r="AH64" s="423"/>
      <c r="AI64" s="423"/>
      <c r="AJ64" s="423"/>
      <c r="AK64" s="423"/>
      <c r="AL64" s="423"/>
      <c r="AM64" s="423"/>
      <c r="AN64" s="423"/>
      <c r="AO64" s="423"/>
      <c r="AP64" s="423"/>
      <c r="AQ64" s="423"/>
      <c r="AR64" s="426"/>
      <c r="AS64" s="426"/>
      <c r="AT64" s="426"/>
      <c r="AU64" s="426"/>
      <c r="AV64" s="426"/>
      <c r="AW64" s="426"/>
      <c r="AX64" s="426"/>
      <c r="AY64" s="426"/>
      <c r="AZ64" s="426"/>
      <c r="BA64" s="426"/>
      <c r="BB64" s="426"/>
      <c r="BC64" s="426"/>
      <c r="BD64" s="427"/>
    </row>
    <row r="65" spans="1:56" ht="35.1" customHeight="1" x14ac:dyDescent="0.25">
      <c r="A65" s="434"/>
      <c r="B65" s="432"/>
      <c r="C65" s="433"/>
      <c r="D65" s="423"/>
      <c r="E65" s="423"/>
      <c r="F65" s="423"/>
      <c r="G65" s="423"/>
      <c r="H65" s="423"/>
      <c r="I65" s="423"/>
      <c r="J65" s="423"/>
      <c r="K65" s="423"/>
      <c r="L65" s="423"/>
      <c r="M65" s="423"/>
      <c r="N65" s="423"/>
      <c r="O65" s="423"/>
      <c r="P65" s="423"/>
      <c r="Q65" s="423"/>
      <c r="R65" s="423"/>
      <c r="S65" s="423"/>
      <c r="T65" s="423"/>
      <c r="U65" s="423"/>
      <c r="V65" s="423"/>
      <c r="W65" s="423"/>
      <c r="X65" s="423"/>
      <c r="Y65" s="423"/>
      <c r="Z65" s="423"/>
      <c r="AA65" s="423"/>
      <c r="AB65" s="423"/>
      <c r="AC65" s="423"/>
      <c r="AD65" s="423"/>
      <c r="AE65" s="423"/>
      <c r="AF65" s="423"/>
      <c r="AG65" s="423"/>
      <c r="AH65" s="423"/>
      <c r="AI65" s="423"/>
      <c r="AJ65" s="423"/>
      <c r="AK65" s="423"/>
      <c r="AL65" s="423"/>
      <c r="AM65" s="423"/>
      <c r="AN65" s="423"/>
      <c r="AO65" s="423"/>
      <c r="AP65" s="423"/>
      <c r="AQ65" s="423"/>
      <c r="AR65" s="426"/>
      <c r="AS65" s="426"/>
      <c r="AT65" s="426"/>
      <c r="AU65" s="426"/>
      <c r="AV65" s="426"/>
      <c r="AW65" s="426"/>
      <c r="AX65" s="426"/>
      <c r="AY65" s="426"/>
      <c r="AZ65" s="426"/>
      <c r="BA65" s="426"/>
      <c r="BB65" s="426"/>
      <c r="BC65" s="426"/>
      <c r="BD65" s="427"/>
    </row>
    <row r="66" spans="1:56" ht="35.1" customHeight="1" x14ac:dyDescent="0.25">
      <c r="A66" s="435"/>
      <c r="B66" s="429"/>
      <c r="C66" s="430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4"/>
      <c r="O66" s="424"/>
      <c r="P66" s="424"/>
      <c r="Q66" s="424"/>
      <c r="R66" s="424"/>
      <c r="S66" s="424"/>
      <c r="T66" s="424"/>
      <c r="U66" s="424"/>
      <c r="V66" s="424"/>
      <c r="W66" s="423"/>
      <c r="X66" s="423"/>
      <c r="Y66" s="424"/>
      <c r="Z66" s="424"/>
      <c r="AA66" s="424"/>
      <c r="AB66" s="424"/>
      <c r="AC66" s="424"/>
      <c r="AD66" s="424"/>
      <c r="AE66" s="424"/>
      <c r="AF66" s="424"/>
      <c r="AG66" s="424"/>
      <c r="AH66" s="424"/>
      <c r="AI66" s="424"/>
      <c r="AJ66" s="424"/>
      <c r="AK66" s="424"/>
      <c r="AL66" s="424"/>
      <c r="AM66" s="424"/>
      <c r="AN66" s="424"/>
      <c r="AO66" s="424"/>
      <c r="AP66" s="424"/>
      <c r="AQ66" s="424"/>
      <c r="AR66" s="426"/>
      <c r="AS66" s="426"/>
      <c r="AT66" s="426"/>
      <c r="AU66" s="426"/>
      <c r="AV66" s="426"/>
      <c r="AW66" s="426"/>
      <c r="AX66" s="426"/>
      <c r="AY66" s="426"/>
      <c r="AZ66" s="426"/>
      <c r="BA66" s="426"/>
      <c r="BB66" s="426"/>
      <c r="BC66" s="426"/>
      <c r="BD66" s="427"/>
    </row>
    <row r="67" spans="1:56" ht="35.1" customHeight="1" x14ac:dyDescent="0.25">
      <c r="A67" s="437"/>
      <c r="B67" s="429"/>
      <c r="C67" s="430"/>
      <c r="D67" s="424"/>
      <c r="E67" s="424"/>
      <c r="F67" s="424"/>
      <c r="G67" s="424"/>
      <c r="H67" s="424"/>
      <c r="I67" s="424"/>
      <c r="J67" s="424"/>
      <c r="K67" s="424"/>
      <c r="L67" s="424"/>
      <c r="M67" s="424"/>
      <c r="N67" s="424"/>
      <c r="O67" s="424"/>
      <c r="P67" s="424"/>
      <c r="Q67" s="424"/>
      <c r="R67" s="424"/>
      <c r="S67" s="424"/>
      <c r="T67" s="424"/>
      <c r="U67" s="424"/>
      <c r="V67" s="424"/>
      <c r="W67" s="423"/>
      <c r="X67" s="423"/>
      <c r="Y67" s="424"/>
      <c r="Z67" s="424"/>
      <c r="AA67" s="424"/>
      <c r="AB67" s="424"/>
      <c r="AC67" s="424"/>
      <c r="AD67" s="424"/>
      <c r="AE67" s="424"/>
      <c r="AF67" s="424"/>
      <c r="AG67" s="424"/>
      <c r="AH67" s="424"/>
      <c r="AI67" s="424"/>
      <c r="AJ67" s="424"/>
      <c r="AK67" s="424"/>
      <c r="AL67" s="424"/>
      <c r="AM67" s="424"/>
      <c r="AN67" s="424"/>
      <c r="AO67" s="424"/>
      <c r="AP67" s="424"/>
      <c r="AQ67" s="424"/>
      <c r="AR67" s="426"/>
      <c r="AS67" s="426"/>
      <c r="AT67" s="426"/>
      <c r="AU67" s="426"/>
      <c r="AV67" s="426"/>
      <c r="AW67" s="426"/>
      <c r="AX67" s="426"/>
      <c r="AY67" s="426"/>
      <c r="AZ67" s="426"/>
      <c r="BA67" s="426"/>
      <c r="BB67" s="426"/>
      <c r="BC67" s="426"/>
      <c r="BD67" s="427"/>
    </row>
    <row r="68" spans="1:56" ht="35.1" customHeight="1" x14ac:dyDescent="0.25">
      <c r="A68" s="434"/>
      <c r="B68" s="432"/>
      <c r="C68" s="433"/>
      <c r="D68" s="423"/>
      <c r="E68" s="423"/>
      <c r="F68" s="423"/>
      <c r="G68" s="423"/>
      <c r="H68" s="423"/>
      <c r="I68" s="423"/>
      <c r="J68" s="423"/>
      <c r="K68" s="423"/>
      <c r="L68" s="423"/>
      <c r="M68" s="423"/>
      <c r="N68" s="423"/>
      <c r="O68" s="423"/>
      <c r="P68" s="423"/>
      <c r="Q68" s="423"/>
      <c r="R68" s="423"/>
      <c r="S68" s="423"/>
      <c r="T68" s="423"/>
      <c r="U68" s="423"/>
      <c r="V68" s="423"/>
      <c r="W68" s="423"/>
      <c r="X68" s="423"/>
      <c r="Y68" s="423"/>
      <c r="Z68" s="423"/>
      <c r="AA68" s="423"/>
      <c r="AB68" s="423"/>
      <c r="AC68" s="423"/>
      <c r="AD68" s="423"/>
      <c r="AE68" s="423"/>
      <c r="AF68" s="423"/>
      <c r="AG68" s="423"/>
      <c r="AH68" s="423"/>
      <c r="AI68" s="423"/>
      <c r="AJ68" s="423"/>
      <c r="AK68" s="423"/>
      <c r="AL68" s="423"/>
      <c r="AM68" s="423"/>
      <c r="AN68" s="423"/>
      <c r="AO68" s="423"/>
      <c r="AP68" s="423"/>
      <c r="AQ68" s="423"/>
      <c r="AR68" s="426"/>
      <c r="AS68" s="426"/>
      <c r="AT68" s="426"/>
      <c r="AU68" s="426"/>
      <c r="AV68" s="426"/>
      <c r="AW68" s="426"/>
      <c r="AX68" s="426"/>
      <c r="AY68" s="426"/>
      <c r="AZ68" s="426"/>
      <c r="BA68" s="426"/>
      <c r="BB68" s="426"/>
      <c r="BC68" s="426"/>
      <c r="BD68" s="427"/>
    </row>
    <row r="69" spans="1:56" ht="15.75" x14ac:dyDescent="0.25">
      <c r="A69" s="434"/>
      <c r="B69" s="432"/>
      <c r="C69" s="433"/>
      <c r="D69" s="423"/>
      <c r="E69" s="423"/>
      <c r="F69" s="423"/>
      <c r="G69" s="423"/>
      <c r="H69" s="423"/>
      <c r="I69" s="423"/>
      <c r="J69" s="423"/>
      <c r="K69" s="423"/>
      <c r="L69" s="423"/>
      <c r="M69" s="423"/>
      <c r="N69" s="423"/>
      <c r="O69" s="423"/>
      <c r="P69" s="423"/>
      <c r="Q69" s="423"/>
      <c r="R69" s="423"/>
      <c r="S69" s="423"/>
      <c r="T69" s="423"/>
      <c r="U69" s="423"/>
      <c r="V69" s="423"/>
      <c r="W69" s="423"/>
      <c r="X69" s="423"/>
      <c r="Y69" s="423"/>
      <c r="Z69" s="423"/>
      <c r="AA69" s="423"/>
      <c r="AB69" s="423"/>
      <c r="AC69" s="423"/>
      <c r="AD69" s="423"/>
      <c r="AE69" s="423"/>
      <c r="AF69" s="423"/>
      <c r="AG69" s="423"/>
      <c r="AH69" s="423"/>
      <c r="AI69" s="423"/>
      <c r="AJ69" s="423"/>
      <c r="AK69" s="423"/>
      <c r="AL69" s="423"/>
      <c r="AM69" s="423"/>
      <c r="AN69" s="423"/>
      <c r="AO69" s="423"/>
      <c r="AP69" s="423"/>
      <c r="AQ69" s="423"/>
      <c r="AR69" s="426"/>
      <c r="AS69" s="426"/>
      <c r="AT69" s="426"/>
      <c r="AU69" s="426"/>
      <c r="AV69" s="426"/>
      <c r="AW69" s="426"/>
      <c r="AX69" s="426"/>
      <c r="AY69" s="426"/>
      <c r="AZ69" s="426"/>
      <c r="BA69" s="426"/>
      <c r="BB69" s="426"/>
      <c r="BC69" s="426"/>
      <c r="BD69" s="427"/>
    </row>
    <row r="70" spans="1:56" x14ac:dyDescent="0.2">
      <c r="AS70" s="407"/>
      <c r="BD70" s="438"/>
    </row>
    <row r="71" spans="1:56" x14ac:dyDescent="0.2">
      <c r="BD71" s="438"/>
    </row>
    <row r="72" spans="1:56" x14ac:dyDescent="0.2">
      <c r="BD72" s="438"/>
    </row>
    <row r="73" spans="1:56" x14ac:dyDescent="0.2">
      <c r="BD73" s="438"/>
    </row>
    <row r="74" spans="1:56" ht="24" customHeight="1" x14ac:dyDescent="0.2">
      <c r="BD74" s="438"/>
    </row>
    <row r="75" spans="1:56" ht="20.45" customHeight="1" x14ac:dyDescent="0.2">
      <c r="BD75" s="438"/>
    </row>
    <row r="76" spans="1:56" ht="22.9" customHeight="1" x14ac:dyDescent="0.2">
      <c r="BD76" s="438"/>
    </row>
    <row r="77" spans="1:56" x14ac:dyDescent="0.2">
      <c r="BD77" s="438"/>
    </row>
    <row r="78" spans="1:56" x14ac:dyDescent="0.2">
      <c r="BD78" s="438"/>
    </row>
    <row r="79" spans="1:56" x14ac:dyDescent="0.2">
      <c r="BD79" s="438"/>
    </row>
    <row r="80" spans="1:56" ht="19.899999999999999" customHeight="1" x14ac:dyDescent="0.2">
      <c r="BD80" s="438"/>
    </row>
    <row r="81" spans="56:56" x14ac:dyDescent="0.2">
      <c r="BD81" s="438"/>
    </row>
  </sheetData>
  <mergeCells count="31">
    <mergeCell ref="Q2:AE2"/>
    <mergeCell ref="A3:A7"/>
    <mergeCell ref="B3:B7"/>
    <mergeCell ref="C3:C7"/>
    <mergeCell ref="D3:G5"/>
    <mergeCell ref="H3:H7"/>
    <mergeCell ref="I3:K5"/>
    <mergeCell ref="L3:L7"/>
    <mergeCell ref="M3:P5"/>
    <mergeCell ref="AC3:AC7"/>
    <mergeCell ref="A1:BB1"/>
    <mergeCell ref="AZ3:BC5"/>
    <mergeCell ref="BD3:BD7"/>
    <mergeCell ref="E29:J29"/>
    <mergeCell ref="L29:P29"/>
    <mergeCell ref="AD3:AG5"/>
    <mergeCell ref="AH3:AH7"/>
    <mergeCell ref="AI3:AK5"/>
    <mergeCell ref="AL3:AL7"/>
    <mergeCell ref="AM3:AP5"/>
    <mergeCell ref="AQ3:AT5"/>
    <mergeCell ref="Q3:T5"/>
    <mergeCell ref="U3:U7"/>
    <mergeCell ref="V3:X5"/>
    <mergeCell ref="Y3:Y7"/>
    <mergeCell ref="Z3:AB5"/>
    <mergeCell ref="E34:J34"/>
    <mergeCell ref="Q34:U34"/>
    <mergeCell ref="AU3:AU7"/>
    <mergeCell ref="AV3:AX5"/>
    <mergeCell ref="AY3:AY7"/>
  </mergeCells>
  <pageMargins left="0.31496062992125984" right="0.19685039370078741" top="0.27559055118110237" bottom="0.51181102362204722" header="0.11811023622047245" footer="0.31496062992125984"/>
  <pageSetup paperSize="9" scale="66" orientation="landscape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77"/>
  <sheetViews>
    <sheetView zoomScale="78" zoomScaleNormal="78" workbookViewId="0">
      <selection activeCell="Q2" sqref="Q2:AE2"/>
    </sheetView>
  </sheetViews>
  <sheetFormatPr defaultRowHeight="12.75" x14ac:dyDescent="0.2"/>
  <cols>
    <col min="1" max="1" width="18.28515625" customWidth="1"/>
    <col min="2" max="2" width="5.42578125" customWidth="1"/>
    <col min="3" max="3" width="5.140625" customWidth="1"/>
    <col min="4" max="30" width="3.7109375" customWidth="1"/>
    <col min="31" max="31" width="3.140625" customWidth="1"/>
    <col min="32" max="33" width="3.28515625" customWidth="1"/>
    <col min="34" max="34" width="3.42578125" customWidth="1"/>
    <col min="35" max="35" width="3.5703125" customWidth="1"/>
    <col min="36" max="36" width="3.7109375" customWidth="1"/>
    <col min="37" max="37" width="3.42578125" customWidth="1"/>
    <col min="38" max="38" width="3.7109375" customWidth="1"/>
    <col min="39" max="40" width="3.5703125" customWidth="1"/>
    <col min="41" max="45" width="3.140625" customWidth="1"/>
    <col min="46" max="46" width="3.28515625" customWidth="1"/>
    <col min="47" max="48" width="2.7109375" customWidth="1"/>
    <col min="49" max="49" width="3" customWidth="1"/>
    <col min="50" max="50" width="2.85546875" customWidth="1"/>
    <col min="51" max="51" width="3" customWidth="1"/>
    <col min="52" max="52" width="3.42578125" customWidth="1"/>
    <col min="53" max="53" width="2.7109375" customWidth="1"/>
    <col min="54" max="54" width="3" customWidth="1"/>
    <col min="55" max="55" width="2.85546875" customWidth="1"/>
    <col min="56" max="56" width="4.28515625" customWidth="1"/>
  </cols>
  <sheetData>
    <row r="1" spans="1:56" ht="25.5" customHeight="1" x14ac:dyDescent="0.2">
      <c r="A1" s="693" t="s">
        <v>412</v>
      </c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  <c r="R1" s="693"/>
      <c r="S1" s="693"/>
      <c r="T1" s="693"/>
      <c r="U1" s="693"/>
      <c r="V1" s="693"/>
      <c r="W1" s="693"/>
      <c r="X1" s="693"/>
      <c r="Y1" s="693"/>
      <c r="Z1" s="693"/>
      <c r="AA1" s="693"/>
      <c r="AB1" s="693"/>
      <c r="AC1" s="693"/>
      <c r="AD1" s="693"/>
      <c r="AE1" s="693"/>
      <c r="AF1" s="693"/>
      <c r="AG1" s="693"/>
      <c r="AH1" s="693"/>
      <c r="AI1" s="693"/>
      <c r="AJ1" s="693"/>
      <c r="AK1" s="693"/>
      <c r="AL1" s="693"/>
      <c r="AM1" s="693"/>
      <c r="AN1" s="693"/>
      <c r="AO1" s="693"/>
      <c r="AP1" s="693"/>
      <c r="AQ1" s="693"/>
      <c r="AR1" s="693"/>
      <c r="AS1" s="693"/>
      <c r="AT1" s="693"/>
      <c r="AU1" s="693"/>
      <c r="AV1" s="693"/>
      <c r="AW1" s="693"/>
      <c r="AX1" s="693"/>
      <c r="AY1" s="693"/>
      <c r="AZ1" s="693"/>
      <c r="BA1" s="693"/>
    </row>
    <row r="2" spans="1:56" ht="25.5" customHeight="1" thickBot="1" x14ac:dyDescent="0.3">
      <c r="Q2" s="906" t="s">
        <v>413</v>
      </c>
      <c r="R2" s="906"/>
      <c r="S2" s="906"/>
      <c r="T2" s="906"/>
      <c r="U2" s="906"/>
      <c r="V2" s="906"/>
      <c r="W2" s="906"/>
      <c r="X2" s="906"/>
      <c r="Y2" s="906"/>
      <c r="Z2" s="906"/>
      <c r="AA2" s="906"/>
      <c r="AB2" s="906"/>
      <c r="AC2" s="906"/>
      <c r="AD2" s="906"/>
      <c r="AE2" s="906"/>
    </row>
    <row r="3" spans="1:56" ht="25.5" customHeight="1" thickBot="1" x14ac:dyDescent="0.25">
      <c r="A3" s="907" t="s">
        <v>258</v>
      </c>
      <c r="B3" s="910" t="s">
        <v>259</v>
      </c>
      <c r="C3" s="910" t="s">
        <v>260</v>
      </c>
      <c r="D3" s="886" t="s">
        <v>138</v>
      </c>
      <c r="E3" s="887"/>
      <c r="F3" s="887"/>
      <c r="G3" s="888"/>
      <c r="H3" s="883" t="s">
        <v>318</v>
      </c>
      <c r="I3" s="886" t="s">
        <v>140</v>
      </c>
      <c r="J3" s="887"/>
      <c r="K3" s="888"/>
      <c r="L3" s="883" t="s">
        <v>319</v>
      </c>
      <c r="M3" s="886" t="s">
        <v>142</v>
      </c>
      <c r="N3" s="887"/>
      <c r="O3" s="887"/>
      <c r="P3" s="888"/>
      <c r="Q3" s="886" t="s">
        <v>143</v>
      </c>
      <c r="R3" s="887"/>
      <c r="S3" s="887"/>
      <c r="T3" s="888"/>
      <c r="U3" s="915" t="s">
        <v>320</v>
      </c>
      <c r="V3" s="900" t="s">
        <v>145</v>
      </c>
      <c r="W3" s="901"/>
      <c r="X3" s="902"/>
      <c r="Y3" s="888" t="s">
        <v>321</v>
      </c>
      <c r="Z3" s="886" t="s">
        <v>147</v>
      </c>
      <c r="AA3" s="887"/>
      <c r="AB3" s="888"/>
      <c r="AC3" s="883" t="s">
        <v>322</v>
      </c>
      <c r="AD3" s="886" t="s">
        <v>149</v>
      </c>
      <c r="AE3" s="887"/>
      <c r="AF3" s="887"/>
      <c r="AG3" s="888"/>
      <c r="AH3" s="883" t="s">
        <v>323</v>
      </c>
      <c r="AI3" s="887" t="s">
        <v>151</v>
      </c>
      <c r="AJ3" s="887"/>
      <c r="AK3" s="888"/>
      <c r="AL3" s="883" t="s">
        <v>324</v>
      </c>
      <c r="AM3" s="886" t="s">
        <v>153</v>
      </c>
      <c r="AN3" s="887"/>
      <c r="AO3" s="887"/>
      <c r="AP3" s="888"/>
      <c r="AQ3" s="886" t="s">
        <v>154</v>
      </c>
      <c r="AR3" s="887"/>
      <c r="AS3" s="887"/>
      <c r="AT3" s="888"/>
      <c r="AU3" s="883" t="s">
        <v>325</v>
      </c>
      <c r="AV3" s="886" t="s">
        <v>156</v>
      </c>
      <c r="AW3" s="887"/>
      <c r="AX3" s="888"/>
      <c r="AY3" s="883" t="s">
        <v>326</v>
      </c>
      <c r="AZ3" s="913" t="s">
        <v>158</v>
      </c>
      <c r="BA3" s="913"/>
      <c r="BB3" s="913"/>
      <c r="BC3" s="914"/>
      <c r="BD3" s="895" t="s">
        <v>263</v>
      </c>
    </row>
    <row r="4" spans="1:56" ht="25.5" customHeight="1" thickBot="1" x14ac:dyDescent="0.25">
      <c r="A4" s="908"/>
      <c r="B4" s="911"/>
      <c r="C4" s="911"/>
      <c r="D4" s="889"/>
      <c r="E4" s="890"/>
      <c r="F4" s="890"/>
      <c r="G4" s="891"/>
      <c r="H4" s="884"/>
      <c r="I4" s="889"/>
      <c r="J4" s="890"/>
      <c r="K4" s="891"/>
      <c r="L4" s="884"/>
      <c r="M4" s="889"/>
      <c r="N4" s="890"/>
      <c r="O4" s="890"/>
      <c r="P4" s="891"/>
      <c r="Q4" s="889"/>
      <c r="R4" s="890"/>
      <c r="S4" s="890"/>
      <c r="T4" s="891"/>
      <c r="U4" s="916"/>
      <c r="V4" s="903"/>
      <c r="W4" s="904"/>
      <c r="X4" s="905"/>
      <c r="Y4" s="891"/>
      <c r="Z4" s="889"/>
      <c r="AA4" s="890"/>
      <c r="AB4" s="891"/>
      <c r="AC4" s="884"/>
      <c r="AD4" s="889"/>
      <c r="AE4" s="890"/>
      <c r="AF4" s="890"/>
      <c r="AG4" s="891"/>
      <c r="AH4" s="884"/>
      <c r="AI4" s="890"/>
      <c r="AJ4" s="890"/>
      <c r="AK4" s="891"/>
      <c r="AL4" s="884"/>
      <c r="AM4" s="889"/>
      <c r="AN4" s="890"/>
      <c r="AO4" s="890"/>
      <c r="AP4" s="891"/>
      <c r="AQ4" s="889"/>
      <c r="AR4" s="890"/>
      <c r="AS4" s="890"/>
      <c r="AT4" s="891"/>
      <c r="AU4" s="884"/>
      <c r="AV4" s="889"/>
      <c r="AW4" s="890"/>
      <c r="AX4" s="891"/>
      <c r="AY4" s="884"/>
      <c r="AZ4" s="913"/>
      <c r="BA4" s="913"/>
      <c r="BB4" s="913"/>
      <c r="BC4" s="914"/>
      <c r="BD4" s="895"/>
    </row>
    <row r="5" spans="1:56" ht="25.5" customHeight="1" thickBot="1" x14ac:dyDescent="0.25">
      <c r="A5" s="908"/>
      <c r="B5" s="911"/>
      <c r="C5" s="911"/>
      <c r="D5" s="892"/>
      <c r="E5" s="893"/>
      <c r="F5" s="893"/>
      <c r="G5" s="894"/>
      <c r="H5" s="884"/>
      <c r="I5" s="892"/>
      <c r="J5" s="893"/>
      <c r="K5" s="894"/>
      <c r="L5" s="884"/>
      <c r="M5" s="892"/>
      <c r="N5" s="893"/>
      <c r="O5" s="893"/>
      <c r="P5" s="894"/>
      <c r="Q5" s="892"/>
      <c r="R5" s="893"/>
      <c r="S5" s="893"/>
      <c r="T5" s="894"/>
      <c r="U5" s="916"/>
      <c r="V5" s="903"/>
      <c r="W5" s="904"/>
      <c r="X5" s="905"/>
      <c r="Y5" s="891"/>
      <c r="Z5" s="892"/>
      <c r="AA5" s="893"/>
      <c r="AB5" s="894"/>
      <c r="AC5" s="884"/>
      <c r="AD5" s="892"/>
      <c r="AE5" s="893"/>
      <c r="AF5" s="893"/>
      <c r="AG5" s="894"/>
      <c r="AH5" s="884"/>
      <c r="AI5" s="893"/>
      <c r="AJ5" s="893"/>
      <c r="AK5" s="894"/>
      <c r="AL5" s="884"/>
      <c r="AM5" s="892"/>
      <c r="AN5" s="893"/>
      <c r="AO5" s="893"/>
      <c r="AP5" s="894"/>
      <c r="AQ5" s="892"/>
      <c r="AR5" s="893"/>
      <c r="AS5" s="893"/>
      <c r="AT5" s="894"/>
      <c r="AU5" s="884"/>
      <c r="AV5" s="892"/>
      <c r="AW5" s="893"/>
      <c r="AX5" s="894"/>
      <c r="AY5" s="884"/>
      <c r="AZ5" s="913"/>
      <c r="BA5" s="913"/>
      <c r="BB5" s="913"/>
      <c r="BC5" s="914"/>
      <c r="BD5" s="895"/>
    </row>
    <row r="6" spans="1:56" ht="25.5" customHeight="1" thickBot="1" x14ac:dyDescent="0.25">
      <c r="A6" s="908"/>
      <c r="B6" s="911"/>
      <c r="C6" s="911"/>
      <c r="D6" s="355">
        <v>2</v>
      </c>
      <c r="E6" s="356">
        <v>9</v>
      </c>
      <c r="F6" s="356">
        <v>16</v>
      </c>
      <c r="G6" s="357">
        <v>23</v>
      </c>
      <c r="H6" s="884"/>
      <c r="I6" s="355">
        <v>7</v>
      </c>
      <c r="J6" s="356">
        <v>14</v>
      </c>
      <c r="K6" s="357">
        <v>21</v>
      </c>
      <c r="L6" s="884"/>
      <c r="M6" s="488" t="s">
        <v>327</v>
      </c>
      <c r="N6" s="356">
        <v>11</v>
      </c>
      <c r="O6" s="356">
        <v>18</v>
      </c>
      <c r="P6" s="357">
        <v>25</v>
      </c>
      <c r="Q6" s="358">
        <v>2</v>
      </c>
      <c r="R6" s="356">
        <v>9</v>
      </c>
      <c r="S6" s="356">
        <v>16</v>
      </c>
      <c r="T6" s="357">
        <v>23</v>
      </c>
      <c r="U6" s="916"/>
      <c r="V6" s="489">
        <v>6</v>
      </c>
      <c r="W6" s="490">
        <v>13</v>
      </c>
      <c r="X6" s="491">
        <v>20</v>
      </c>
      <c r="Y6" s="891"/>
      <c r="Z6" s="355">
        <v>3</v>
      </c>
      <c r="AA6" s="356">
        <v>10</v>
      </c>
      <c r="AB6" s="357">
        <v>17</v>
      </c>
      <c r="AC6" s="884"/>
      <c r="AD6" s="488" t="s">
        <v>328</v>
      </c>
      <c r="AE6" s="356">
        <v>10</v>
      </c>
      <c r="AF6" s="356">
        <v>17</v>
      </c>
      <c r="AG6" s="357">
        <v>24</v>
      </c>
      <c r="AH6" s="884"/>
      <c r="AI6" s="355">
        <v>7</v>
      </c>
      <c r="AJ6" s="356">
        <v>14</v>
      </c>
      <c r="AK6" s="357">
        <v>21</v>
      </c>
      <c r="AL6" s="884"/>
      <c r="AM6" s="488" t="s">
        <v>329</v>
      </c>
      <c r="AN6" s="356">
        <v>12</v>
      </c>
      <c r="AO6" s="356">
        <v>19</v>
      </c>
      <c r="AP6" s="357">
        <v>26</v>
      </c>
      <c r="AQ6" s="358">
        <v>2</v>
      </c>
      <c r="AR6" s="492" t="s">
        <v>330</v>
      </c>
      <c r="AS6" s="362">
        <v>16</v>
      </c>
      <c r="AT6" s="363">
        <v>23</v>
      </c>
      <c r="AU6" s="884"/>
      <c r="AV6" s="355">
        <v>7</v>
      </c>
      <c r="AW6" s="356">
        <v>14</v>
      </c>
      <c r="AX6" s="357">
        <v>21</v>
      </c>
      <c r="AY6" s="884"/>
      <c r="AZ6" s="493">
        <v>4</v>
      </c>
      <c r="BA6" s="493">
        <v>11</v>
      </c>
      <c r="BB6" s="493">
        <v>18</v>
      </c>
      <c r="BC6" s="494">
        <v>25</v>
      </c>
      <c r="BD6" s="895"/>
    </row>
    <row r="7" spans="1:56" ht="25.5" customHeight="1" thickBot="1" x14ac:dyDescent="0.25">
      <c r="A7" s="909"/>
      <c r="B7" s="912"/>
      <c r="C7" s="912"/>
      <c r="D7" s="367">
        <v>8</v>
      </c>
      <c r="E7" s="368">
        <v>15</v>
      </c>
      <c r="F7" s="368">
        <v>22</v>
      </c>
      <c r="G7" s="369">
        <v>29</v>
      </c>
      <c r="H7" s="885"/>
      <c r="I7" s="370">
        <v>13</v>
      </c>
      <c r="J7" s="368">
        <v>20</v>
      </c>
      <c r="K7" s="369">
        <v>27</v>
      </c>
      <c r="L7" s="885"/>
      <c r="M7" s="370">
        <v>10</v>
      </c>
      <c r="N7" s="368">
        <v>17</v>
      </c>
      <c r="O7" s="368">
        <v>24</v>
      </c>
      <c r="P7" s="369">
        <v>30</v>
      </c>
      <c r="Q7" s="370">
        <v>8</v>
      </c>
      <c r="R7" s="368">
        <v>15</v>
      </c>
      <c r="S7" s="368">
        <v>22</v>
      </c>
      <c r="T7" s="369">
        <v>29</v>
      </c>
      <c r="U7" s="917"/>
      <c r="V7" s="443">
        <v>12</v>
      </c>
      <c r="W7" s="372">
        <v>19</v>
      </c>
      <c r="X7" s="373">
        <v>26</v>
      </c>
      <c r="Y7" s="894"/>
      <c r="Z7" s="370">
        <v>9</v>
      </c>
      <c r="AA7" s="368">
        <v>16</v>
      </c>
      <c r="AB7" s="369">
        <v>23</v>
      </c>
      <c r="AC7" s="885"/>
      <c r="AD7" s="370">
        <v>9</v>
      </c>
      <c r="AE7" s="368">
        <v>16</v>
      </c>
      <c r="AF7" s="368">
        <v>23</v>
      </c>
      <c r="AG7" s="369">
        <v>30</v>
      </c>
      <c r="AH7" s="885"/>
      <c r="AI7" s="370">
        <v>13</v>
      </c>
      <c r="AJ7" s="368">
        <v>20</v>
      </c>
      <c r="AK7" s="369">
        <v>27</v>
      </c>
      <c r="AL7" s="885"/>
      <c r="AM7" s="370">
        <v>11</v>
      </c>
      <c r="AN7" s="368">
        <v>18</v>
      </c>
      <c r="AO7" s="368">
        <v>25</v>
      </c>
      <c r="AP7" s="369">
        <v>31</v>
      </c>
      <c r="AQ7" s="370">
        <v>8</v>
      </c>
      <c r="AR7" s="368">
        <v>15</v>
      </c>
      <c r="AS7" s="374">
        <v>22</v>
      </c>
      <c r="AT7" s="375">
        <v>29</v>
      </c>
      <c r="AU7" s="885"/>
      <c r="AV7" s="370">
        <v>13</v>
      </c>
      <c r="AW7" s="368">
        <v>20</v>
      </c>
      <c r="AX7" s="369">
        <v>27</v>
      </c>
      <c r="AY7" s="885"/>
      <c r="AZ7" s="493">
        <v>10</v>
      </c>
      <c r="BA7" s="493">
        <v>17</v>
      </c>
      <c r="BB7" s="493">
        <v>24</v>
      </c>
      <c r="BC7" s="494">
        <v>31</v>
      </c>
      <c r="BD7" s="895"/>
    </row>
    <row r="8" spans="1:56" ht="25.5" customHeight="1" thickBot="1" x14ac:dyDescent="0.3">
      <c r="A8" s="467" t="s">
        <v>269</v>
      </c>
      <c r="B8" s="377">
        <f>C8+BD8</f>
        <v>936</v>
      </c>
      <c r="C8" s="378">
        <f>SUM(C15:C25)</f>
        <v>540</v>
      </c>
      <c r="D8" s="379">
        <v>36</v>
      </c>
      <c r="E8" s="379">
        <f t="shared" ref="E8:S8" si="0">SUM(E15:E25)</f>
        <v>36</v>
      </c>
      <c r="F8" s="379">
        <f t="shared" si="0"/>
        <v>36</v>
      </c>
      <c r="G8" s="379">
        <f t="shared" si="0"/>
        <v>36</v>
      </c>
      <c r="H8" s="379">
        <f t="shared" si="0"/>
        <v>36</v>
      </c>
      <c r="I8" s="379">
        <f t="shared" si="0"/>
        <v>36</v>
      </c>
      <c r="J8" s="379">
        <f t="shared" si="0"/>
        <v>36</v>
      </c>
      <c r="K8" s="379">
        <f t="shared" si="0"/>
        <v>36</v>
      </c>
      <c r="L8" s="379">
        <f t="shared" si="0"/>
        <v>36</v>
      </c>
      <c r="M8" s="379">
        <f t="shared" si="0"/>
        <v>36</v>
      </c>
      <c r="N8" s="379">
        <f t="shared" si="0"/>
        <v>36</v>
      </c>
      <c r="O8" s="379">
        <f t="shared" si="0"/>
        <v>36</v>
      </c>
      <c r="P8" s="379">
        <f t="shared" si="0"/>
        <v>36</v>
      </c>
      <c r="Q8" s="379">
        <f t="shared" si="0"/>
        <v>36</v>
      </c>
      <c r="R8" s="379">
        <f t="shared" si="0"/>
        <v>36</v>
      </c>
      <c r="S8" s="379">
        <f t="shared" si="0"/>
        <v>36</v>
      </c>
      <c r="T8" s="379">
        <v>36</v>
      </c>
      <c r="U8" s="379">
        <f>SUM(U15:U25)</f>
        <v>0</v>
      </c>
      <c r="V8" s="396">
        <v>0</v>
      </c>
      <c r="W8" s="379">
        <f t="shared" ref="W8:AD8" si="1">SUM(W15:W25)</f>
        <v>36</v>
      </c>
      <c r="X8" s="379">
        <f t="shared" si="1"/>
        <v>36</v>
      </c>
      <c r="Y8" s="379">
        <f t="shared" si="1"/>
        <v>36</v>
      </c>
      <c r="Z8" s="379">
        <f t="shared" si="1"/>
        <v>36</v>
      </c>
      <c r="AA8" s="379">
        <f t="shared" si="1"/>
        <v>36</v>
      </c>
      <c r="AB8" s="379">
        <f t="shared" si="1"/>
        <v>36</v>
      </c>
      <c r="AC8" s="379">
        <f t="shared" si="1"/>
        <v>36</v>
      </c>
      <c r="AD8" s="379">
        <f t="shared" si="1"/>
        <v>36</v>
      </c>
      <c r="AE8" s="379">
        <v>36</v>
      </c>
      <c r="AF8" s="379">
        <v>36</v>
      </c>
      <c r="AG8" s="379">
        <f>SUM(AG15:AG25)</f>
        <v>0</v>
      </c>
      <c r="AH8" s="379">
        <v>36</v>
      </c>
      <c r="AI8" s="379">
        <v>36</v>
      </c>
      <c r="AJ8" s="379">
        <v>36</v>
      </c>
      <c r="AK8" s="379">
        <v>36</v>
      </c>
      <c r="AL8" s="379">
        <f>SUM(AL15:AL25)</f>
        <v>36</v>
      </c>
      <c r="AM8" s="379">
        <f>SUM(AM15:AM25)</f>
        <v>36</v>
      </c>
      <c r="AN8" s="379">
        <f>SUM(AN15:AN25)</f>
        <v>36</v>
      </c>
      <c r="AO8" s="379">
        <v>36</v>
      </c>
      <c r="AP8" s="379">
        <v>36</v>
      </c>
      <c r="AQ8" s="379">
        <v>36</v>
      </c>
      <c r="AR8" s="379">
        <v>36</v>
      </c>
      <c r="AS8" s="380">
        <v>36</v>
      </c>
      <c r="AT8" s="380">
        <v>36</v>
      </c>
      <c r="AU8" s="380"/>
      <c r="AV8" s="380"/>
      <c r="AW8" s="380"/>
      <c r="AX8" s="380"/>
      <c r="AY8" s="380"/>
      <c r="AZ8" s="380"/>
      <c r="BA8" s="380"/>
      <c r="BB8" s="380"/>
      <c r="BC8" s="495"/>
      <c r="BD8" s="383">
        <f>SUM(BD15:BD65)-BD46</f>
        <v>396</v>
      </c>
    </row>
    <row r="9" spans="1:56" ht="18" customHeight="1" thickBot="1" x14ac:dyDescent="0.3">
      <c r="A9" s="933"/>
      <c r="B9" s="935"/>
      <c r="C9" s="378" t="s">
        <v>331</v>
      </c>
      <c r="D9" s="938"/>
      <c r="E9" s="924"/>
      <c r="F9" s="924"/>
      <c r="G9" s="924"/>
      <c r="H9" s="924"/>
      <c r="I9" s="924"/>
      <c r="J9" s="924"/>
      <c r="K9" s="924"/>
      <c r="L9" s="924"/>
      <c r="M9" s="496"/>
      <c r="N9" s="386"/>
      <c r="O9" s="927"/>
      <c r="P9" s="924"/>
      <c r="Q9" s="924"/>
      <c r="R9" s="924"/>
      <c r="S9" s="930"/>
      <c r="T9" s="386"/>
      <c r="U9" s="927"/>
      <c r="V9" s="918"/>
      <c r="W9" s="924"/>
      <c r="X9" s="924"/>
      <c r="Y9" s="924"/>
      <c r="Z9" s="924"/>
      <c r="AA9" s="924"/>
      <c r="AB9" s="924"/>
      <c r="AC9" s="379" t="s">
        <v>288</v>
      </c>
      <c r="AD9" s="379"/>
      <c r="AE9" s="924"/>
      <c r="AF9" s="924"/>
      <c r="AG9" s="924"/>
      <c r="AH9" s="924"/>
      <c r="AI9" s="924"/>
      <c r="AJ9" s="924"/>
      <c r="AK9" s="924"/>
      <c r="AL9" s="379"/>
      <c r="AM9" s="379"/>
      <c r="AN9" s="924"/>
      <c r="AO9" s="924"/>
      <c r="AP9" s="924"/>
      <c r="AQ9" s="924"/>
      <c r="AR9" s="379"/>
      <c r="AS9" s="918"/>
      <c r="AT9" s="918"/>
      <c r="AU9" s="918"/>
      <c r="AV9" s="918"/>
      <c r="AW9" s="918"/>
      <c r="AX9" s="918"/>
      <c r="AY9" s="466"/>
      <c r="AZ9" s="918"/>
      <c r="BA9" s="918"/>
      <c r="BB9" s="918"/>
      <c r="BC9" s="921"/>
      <c r="BD9" s="383"/>
    </row>
    <row r="10" spans="1:56" ht="16.5" customHeight="1" thickBot="1" x14ac:dyDescent="0.3">
      <c r="A10" s="933"/>
      <c r="B10" s="936"/>
      <c r="C10" s="378" t="s">
        <v>332</v>
      </c>
      <c r="D10" s="939"/>
      <c r="E10" s="925"/>
      <c r="F10" s="925"/>
      <c r="G10" s="925"/>
      <c r="H10" s="925"/>
      <c r="I10" s="925"/>
      <c r="J10" s="925"/>
      <c r="K10" s="925"/>
      <c r="L10" s="925"/>
      <c r="M10" s="496" t="s">
        <v>288</v>
      </c>
      <c r="N10" s="497"/>
      <c r="O10" s="928"/>
      <c r="P10" s="925"/>
      <c r="Q10" s="925"/>
      <c r="R10" s="925"/>
      <c r="S10" s="931"/>
      <c r="T10" s="497"/>
      <c r="U10" s="928"/>
      <c r="V10" s="919"/>
      <c r="W10" s="925"/>
      <c r="X10" s="925"/>
      <c r="Y10" s="925"/>
      <c r="Z10" s="925"/>
      <c r="AA10" s="925"/>
      <c r="AB10" s="925"/>
      <c r="AC10" s="379"/>
      <c r="AD10" s="379"/>
      <c r="AE10" s="925"/>
      <c r="AF10" s="925"/>
      <c r="AG10" s="925"/>
      <c r="AH10" s="925"/>
      <c r="AI10" s="925"/>
      <c r="AJ10" s="925"/>
      <c r="AK10" s="925"/>
      <c r="AL10" s="379"/>
      <c r="AM10" s="379"/>
      <c r="AN10" s="925"/>
      <c r="AO10" s="925"/>
      <c r="AP10" s="925"/>
      <c r="AQ10" s="925"/>
      <c r="AR10" s="379"/>
      <c r="AS10" s="919"/>
      <c r="AT10" s="919"/>
      <c r="AU10" s="919"/>
      <c r="AV10" s="919"/>
      <c r="AW10" s="919"/>
      <c r="AX10" s="919"/>
      <c r="AY10" s="498"/>
      <c r="AZ10" s="919"/>
      <c r="BA10" s="919"/>
      <c r="BB10" s="919"/>
      <c r="BC10" s="922"/>
      <c r="BD10" s="383"/>
    </row>
    <row r="11" spans="1:56" ht="17.25" customHeight="1" thickBot="1" x14ac:dyDescent="0.3">
      <c r="A11" s="933"/>
      <c r="B11" s="936"/>
      <c r="C11" s="378" t="s">
        <v>333</v>
      </c>
      <c r="D11" s="939"/>
      <c r="E11" s="925"/>
      <c r="F11" s="925"/>
      <c r="G11" s="925"/>
      <c r="H11" s="925"/>
      <c r="I11" s="925"/>
      <c r="J11" s="925"/>
      <c r="K11" s="925"/>
      <c r="L11" s="925"/>
      <c r="M11" s="496"/>
      <c r="N11" s="497"/>
      <c r="O11" s="928"/>
      <c r="P11" s="925"/>
      <c r="Q11" s="925"/>
      <c r="R11" s="925"/>
      <c r="S11" s="931"/>
      <c r="T11" s="497"/>
      <c r="U11" s="928"/>
      <c r="V11" s="919"/>
      <c r="W11" s="925"/>
      <c r="X11" s="925"/>
      <c r="Y11" s="925"/>
      <c r="Z11" s="925"/>
      <c r="AA11" s="925"/>
      <c r="AB11" s="925"/>
      <c r="AC11" s="379"/>
      <c r="AD11" s="379"/>
      <c r="AE11" s="925"/>
      <c r="AF11" s="925"/>
      <c r="AG11" s="925"/>
      <c r="AH11" s="925"/>
      <c r="AI11" s="925"/>
      <c r="AJ11" s="925"/>
      <c r="AK11" s="925"/>
      <c r="AL11" s="379"/>
      <c r="AM11" s="379"/>
      <c r="AN11" s="925"/>
      <c r="AO11" s="925"/>
      <c r="AP11" s="925"/>
      <c r="AQ11" s="925"/>
      <c r="AR11" s="379"/>
      <c r="AS11" s="919"/>
      <c r="AT11" s="919"/>
      <c r="AU11" s="919"/>
      <c r="AV11" s="919"/>
      <c r="AW11" s="919"/>
      <c r="AX11" s="919"/>
      <c r="AY11" s="498"/>
      <c r="AZ11" s="919"/>
      <c r="BA11" s="919"/>
      <c r="BB11" s="919"/>
      <c r="BC11" s="922"/>
      <c r="BD11" s="383"/>
    </row>
    <row r="12" spans="1:56" ht="16.5" customHeight="1" thickBot="1" x14ac:dyDescent="0.3">
      <c r="A12" s="933"/>
      <c r="B12" s="936"/>
      <c r="C12" s="378" t="s">
        <v>334</v>
      </c>
      <c r="D12" s="939"/>
      <c r="E12" s="925"/>
      <c r="F12" s="925"/>
      <c r="G12" s="925"/>
      <c r="H12" s="925"/>
      <c r="I12" s="925"/>
      <c r="J12" s="925"/>
      <c r="K12" s="925"/>
      <c r="L12" s="925"/>
      <c r="M12" s="496"/>
      <c r="N12" s="497"/>
      <c r="O12" s="928"/>
      <c r="P12" s="925"/>
      <c r="Q12" s="925"/>
      <c r="R12" s="925"/>
      <c r="S12" s="931"/>
      <c r="T12" s="497"/>
      <c r="U12" s="928"/>
      <c r="V12" s="919"/>
      <c r="W12" s="925"/>
      <c r="X12" s="925"/>
      <c r="Y12" s="925"/>
      <c r="Z12" s="925"/>
      <c r="AA12" s="925"/>
      <c r="AB12" s="925"/>
      <c r="AC12" s="379"/>
      <c r="AD12" s="379"/>
      <c r="AE12" s="925"/>
      <c r="AF12" s="925"/>
      <c r="AG12" s="925"/>
      <c r="AH12" s="925"/>
      <c r="AI12" s="925"/>
      <c r="AJ12" s="925"/>
      <c r="AK12" s="925"/>
      <c r="AL12" s="379"/>
      <c r="AM12" s="379"/>
      <c r="AN12" s="925"/>
      <c r="AO12" s="925"/>
      <c r="AP12" s="925"/>
      <c r="AQ12" s="925"/>
      <c r="AR12" s="379"/>
      <c r="AS12" s="919"/>
      <c r="AT12" s="919"/>
      <c r="AU12" s="919"/>
      <c r="AV12" s="919"/>
      <c r="AW12" s="919"/>
      <c r="AX12" s="919"/>
      <c r="AY12" s="498"/>
      <c r="AZ12" s="919"/>
      <c r="BA12" s="919"/>
      <c r="BB12" s="919"/>
      <c r="BC12" s="922"/>
      <c r="BD12" s="383"/>
    </row>
    <row r="13" spans="1:56" ht="18" customHeight="1" thickBot="1" x14ac:dyDescent="0.3">
      <c r="A13" s="933"/>
      <c r="B13" s="936"/>
      <c r="C13" s="378" t="s">
        <v>335</v>
      </c>
      <c r="D13" s="939"/>
      <c r="E13" s="925"/>
      <c r="F13" s="925"/>
      <c r="G13" s="925"/>
      <c r="H13" s="925"/>
      <c r="I13" s="925"/>
      <c r="J13" s="925"/>
      <c r="K13" s="925"/>
      <c r="L13" s="925"/>
      <c r="M13" s="496"/>
      <c r="N13" s="497"/>
      <c r="O13" s="928"/>
      <c r="P13" s="925"/>
      <c r="Q13" s="925"/>
      <c r="R13" s="925"/>
      <c r="S13" s="931"/>
      <c r="T13" s="497"/>
      <c r="U13" s="928"/>
      <c r="V13" s="919"/>
      <c r="W13" s="925"/>
      <c r="X13" s="925"/>
      <c r="Y13" s="925"/>
      <c r="Z13" s="925"/>
      <c r="AA13" s="925"/>
      <c r="AB13" s="925"/>
      <c r="AC13" s="379"/>
      <c r="AD13" s="379"/>
      <c r="AE13" s="925"/>
      <c r="AF13" s="925"/>
      <c r="AG13" s="925"/>
      <c r="AH13" s="925"/>
      <c r="AI13" s="925"/>
      <c r="AJ13" s="925"/>
      <c r="AK13" s="925"/>
      <c r="AL13" s="379" t="s">
        <v>288</v>
      </c>
      <c r="AM13" s="379"/>
      <c r="AN13" s="925"/>
      <c r="AO13" s="925"/>
      <c r="AP13" s="925"/>
      <c r="AQ13" s="925"/>
      <c r="AR13" s="379" t="s">
        <v>288</v>
      </c>
      <c r="AS13" s="919"/>
      <c r="AT13" s="919"/>
      <c r="AU13" s="919"/>
      <c r="AV13" s="919"/>
      <c r="AW13" s="919"/>
      <c r="AX13" s="919"/>
      <c r="AY13" s="498"/>
      <c r="AZ13" s="919"/>
      <c r="BA13" s="919"/>
      <c r="BB13" s="919"/>
      <c r="BC13" s="922"/>
      <c r="BD13" s="383"/>
    </row>
    <row r="14" spans="1:56" ht="17.25" customHeight="1" thickBot="1" x14ac:dyDescent="0.3">
      <c r="A14" s="934"/>
      <c r="B14" s="937"/>
      <c r="C14" s="378" t="s">
        <v>336</v>
      </c>
      <c r="D14" s="940"/>
      <c r="E14" s="926"/>
      <c r="F14" s="926"/>
      <c r="G14" s="926"/>
      <c r="H14" s="926"/>
      <c r="I14" s="926"/>
      <c r="J14" s="926"/>
      <c r="K14" s="926"/>
      <c r="L14" s="926"/>
      <c r="M14" s="496"/>
      <c r="N14" s="499"/>
      <c r="O14" s="929"/>
      <c r="P14" s="926"/>
      <c r="Q14" s="926"/>
      <c r="R14" s="926"/>
      <c r="S14" s="932"/>
      <c r="T14" s="499"/>
      <c r="U14" s="929"/>
      <c r="V14" s="920"/>
      <c r="W14" s="926"/>
      <c r="X14" s="926"/>
      <c r="Y14" s="926"/>
      <c r="Z14" s="926"/>
      <c r="AA14" s="926"/>
      <c r="AB14" s="926"/>
      <c r="AC14" s="379"/>
      <c r="AD14" s="379"/>
      <c r="AE14" s="926"/>
      <c r="AF14" s="926"/>
      <c r="AG14" s="926"/>
      <c r="AH14" s="926"/>
      <c r="AI14" s="926"/>
      <c r="AJ14" s="926"/>
      <c r="AK14" s="926"/>
      <c r="AL14" s="379"/>
      <c r="AM14" s="379" t="s">
        <v>288</v>
      </c>
      <c r="AN14" s="926"/>
      <c r="AO14" s="926"/>
      <c r="AP14" s="926"/>
      <c r="AQ14" s="926"/>
      <c r="AR14" s="379"/>
      <c r="AS14" s="920"/>
      <c r="AT14" s="920"/>
      <c r="AU14" s="920"/>
      <c r="AV14" s="920"/>
      <c r="AW14" s="920"/>
      <c r="AX14" s="920"/>
      <c r="AY14" s="500"/>
      <c r="AZ14" s="920"/>
      <c r="BA14" s="920"/>
      <c r="BB14" s="920"/>
      <c r="BC14" s="923"/>
      <c r="BD14" s="383"/>
    </row>
    <row r="15" spans="1:56" ht="35.1" customHeight="1" thickBot="1" x14ac:dyDescent="0.3">
      <c r="A15" s="392" t="s">
        <v>291</v>
      </c>
      <c r="B15" s="448">
        <f>SUM(D15:BC15)</f>
        <v>58</v>
      </c>
      <c r="C15" s="463">
        <f>SUM(E15:S15)</f>
        <v>30</v>
      </c>
      <c r="D15" s="501"/>
      <c r="E15" s="379">
        <v>2</v>
      </c>
      <c r="F15" s="379">
        <v>2</v>
      </c>
      <c r="G15" s="379">
        <v>2</v>
      </c>
      <c r="H15" s="379">
        <v>2</v>
      </c>
      <c r="I15" s="379">
        <v>2</v>
      </c>
      <c r="J15" s="379">
        <v>2</v>
      </c>
      <c r="K15" s="379">
        <v>2</v>
      </c>
      <c r="L15" s="379">
        <v>2</v>
      </c>
      <c r="M15" s="379">
        <v>2</v>
      </c>
      <c r="N15" s="465">
        <v>2</v>
      </c>
      <c r="O15" s="379">
        <v>2</v>
      </c>
      <c r="P15" s="379">
        <v>2</v>
      </c>
      <c r="Q15" s="379">
        <v>2</v>
      </c>
      <c r="R15" s="379">
        <v>2</v>
      </c>
      <c r="S15" s="396">
        <v>2</v>
      </c>
      <c r="T15" s="502"/>
      <c r="U15" s="381"/>
      <c r="V15" s="385"/>
      <c r="W15" s="380">
        <v>2</v>
      </c>
      <c r="X15" s="380">
        <v>2</v>
      </c>
      <c r="Y15" s="380">
        <v>2</v>
      </c>
      <c r="Z15" s="380">
        <v>2</v>
      </c>
      <c r="AA15" s="380">
        <v>2</v>
      </c>
      <c r="AB15" s="380">
        <v>2</v>
      </c>
      <c r="AC15" s="380">
        <v>2</v>
      </c>
      <c r="AD15" s="380">
        <v>2</v>
      </c>
      <c r="AE15" s="449"/>
      <c r="AF15" s="449"/>
      <c r="AG15" s="388"/>
      <c r="AH15" s="503"/>
      <c r="AI15" s="503"/>
      <c r="AJ15" s="503"/>
      <c r="AK15" s="503"/>
      <c r="AL15" s="380">
        <v>4</v>
      </c>
      <c r="AM15" s="380">
        <v>4</v>
      </c>
      <c r="AN15" s="380">
        <v>4</v>
      </c>
      <c r="AO15" s="389"/>
      <c r="AP15" s="389"/>
      <c r="AQ15" s="389"/>
      <c r="AR15" s="389"/>
      <c r="AS15" s="389"/>
      <c r="AT15" s="389"/>
      <c r="AU15" s="380"/>
      <c r="AV15" s="380"/>
      <c r="AW15" s="380"/>
      <c r="AX15" s="380"/>
      <c r="AY15" s="380"/>
      <c r="AZ15" s="380"/>
      <c r="BA15" s="380"/>
      <c r="BB15" s="380"/>
      <c r="BC15" s="495"/>
      <c r="BD15" s="383">
        <f>SUM(W15:AN15)</f>
        <v>28</v>
      </c>
    </row>
    <row r="16" spans="1:56" ht="35.1" customHeight="1" thickBot="1" x14ac:dyDescent="0.3">
      <c r="A16" s="392" t="s">
        <v>272</v>
      </c>
      <c r="B16" s="448">
        <f>SUM(D16:BC16)</f>
        <v>52</v>
      </c>
      <c r="C16" s="463">
        <f t="shared" ref="C16:C25" si="2">SUM(E16:S16)</f>
        <v>30</v>
      </c>
      <c r="D16" s="501"/>
      <c r="E16" s="379">
        <v>2</v>
      </c>
      <c r="F16" s="379">
        <v>2</v>
      </c>
      <c r="G16" s="379">
        <v>2</v>
      </c>
      <c r="H16" s="379">
        <v>2</v>
      </c>
      <c r="I16" s="379">
        <v>2</v>
      </c>
      <c r="J16" s="379">
        <v>2</v>
      </c>
      <c r="K16" s="379">
        <v>2</v>
      </c>
      <c r="L16" s="379">
        <v>2</v>
      </c>
      <c r="M16" s="379">
        <v>2</v>
      </c>
      <c r="N16" s="379">
        <v>2</v>
      </c>
      <c r="O16" s="379">
        <v>2</v>
      </c>
      <c r="P16" s="379">
        <v>2</v>
      </c>
      <c r="Q16" s="379">
        <v>2</v>
      </c>
      <c r="R16" s="379">
        <v>2</v>
      </c>
      <c r="S16" s="396">
        <v>2</v>
      </c>
      <c r="T16" s="504"/>
      <c r="U16" s="381"/>
      <c r="V16" s="385"/>
      <c r="W16" s="380">
        <v>2</v>
      </c>
      <c r="X16" s="380">
        <v>2</v>
      </c>
      <c r="Y16" s="379">
        <v>2</v>
      </c>
      <c r="Z16" s="386">
        <v>2</v>
      </c>
      <c r="AA16" s="386">
        <v>2</v>
      </c>
      <c r="AB16" s="386">
        <v>2</v>
      </c>
      <c r="AC16" s="386">
        <v>2</v>
      </c>
      <c r="AD16" s="386">
        <v>2</v>
      </c>
      <c r="AE16" s="449"/>
      <c r="AF16" s="449"/>
      <c r="AG16" s="388"/>
      <c r="AH16" s="503"/>
      <c r="AI16" s="503"/>
      <c r="AJ16" s="503"/>
      <c r="AK16" s="503"/>
      <c r="AL16" s="380">
        <v>2</v>
      </c>
      <c r="AM16" s="380">
        <v>2</v>
      </c>
      <c r="AN16" s="380">
        <v>2</v>
      </c>
      <c r="AO16" s="389"/>
      <c r="AP16" s="389"/>
      <c r="AQ16" s="389"/>
      <c r="AR16" s="389"/>
      <c r="AS16" s="389"/>
      <c r="AT16" s="389"/>
      <c r="AU16" s="380"/>
      <c r="AV16" s="380"/>
      <c r="AW16" s="380"/>
      <c r="AX16" s="380"/>
      <c r="AY16" s="380"/>
      <c r="AZ16" s="380"/>
      <c r="BA16" s="380"/>
      <c r="BB16" s="380"/>
      <c r="BC16" s="495"/>
      <c r="BD16" s="383">
        <f t="shared" ref="BD16:BD25" si="3">SUM(W16:AN16)</f>
        <v>22</v>
      </c>
    </row>
    <row r="17" spans="1:57" ht="35.1" customHeight="1" thickBot="1" x14ac:dyDescent="0.3">
      <c r="A17" s="392" t="s">
        <v>337</v>
      </c>
      <c r="B17" s="448">
        <f>SUM(D17:BC17)</f>
        <v>34</v>
      </c>
      <c r="C17" s="463">
        <f t="shared" si="2"/>
        <v>0</v>
      </c>
      <c r="D17" s="501"/>
      <c r="E17" s="379">
        <v>0</v>
      </c>
      <c r="F17" s="379">
        <v>0</v>
      </c>
      <c r="G17" s="379">
        <v>0</v>
      </c>
      <c r="H17" s="379">
        <v>0</v>
      </c>
      <c r="I17" s="379">
        <v>0</v>
      </c>
      <c r="J17" s="379">
        <v>0</v>
      </c>
      <c r="K17" s="379">
        <v>0</v>
      </c>
      <c r="L17" s="379">
        <v>0</v>
      </c>
      <c r="M17" s="379">
        <v>0</v>
      </c>
      <c r="N17" s="379">
        <v>0</v>
      </c>
      <c r="O17" s="379">
        <v>0</v>
      </c>
      <c r="P17" s="379">
        <v>0</v>
      </c>
      <c r="Q17" s="379">
        <v>0</v>
      </c>
      <c r="R17" s="379">
        <v>0</v>
      </c>
      <c r="S17" s="396">
        <v>0</v>
      </c>
      <c r="T17" s="504"/>
      <c r="U17" s="381"/>
      <c r="V17" s="385"/>
      <c r="W17" s="380">
        <v>2</v>
      </c>
      <c r="X17" s="380">
        <v>2</v>
      </c>
      <c r="Y17" s="380">
        <v>2</v>
      </c>
      <c r="Z17" s="380">
        <v>2</v>
      </c>
      <c r="AA17" s="380">
        <v>2</v>
      </c>
      <c r="AB17" s="380">
        <v>2</v>
      </c>
      <c r="AC17" s="380">
        <v>2</v>
      </c>
      <c r="AD17" s="380">
        <v>2</v>
      </c>
      <c r="AE17" s="449"/>
      <c r="AF17" s="449"/>
      <c r="AG17" s="388"/>
      <c r="AH17" s="503"/>
      <c r="AI17" s="503"/>
      <c r="AJ17" s="503"/>
      <c r="AK17" s="503"/>
      <c r="AL17" s="380">
        <v>6</v>
      </c>
      <c r="AM17" s="380">
        <v>6</v>
      </c>
      <c r="AN17" s="380">
        <v>6</v>
      </c>
      <c r="AO17" s="389"/>
      <c r="AP17" s="389"/>
      <c r="AQ17" s="389"/>
      <c r="AR17" s="389"/>
      <c r="AS17" s="389"/>
      <c r="AT17" s="389"/>
      <c r="AU17" s="380"/>
      <c r="AV17" s="380"/>
      <c r="AW17" s="380"/>
      <c r="AX17" s="380"/>
      <c r="AY17" s="380"/>
      <c r="AZ17" s="380"/>
      <c r="BA17" s="380"/>
      <c r="BB17" s="380"/>
      <c r="BC17" s="495"/>
      <c r="BD17" s="383">
        <f t="shared" si="3"/>
        <v>34</v>
      </c>
    </row>
    <row r="18" spans="1:57" ht="35.1" customHeight="1" thickBot="1" x14ac:dyDescent="0.3">
      <c r="A18" s="394" t="s">
        <v>275</v>
      </c>
      <c r="B18" s="448">
        <f t="shared" ref="B18:B24" si="4">SUM(D18:BC18)</f>
        <v>61</v>
      </c>
      <c r="C18" s="463">
        <f t="shared" si="2"/>
        <v>33</v>
      </c>
      <c r="D18" s="501"/>
      <c r="E18" s="379">
        <v>2</v>
      </c>
      <c r="F18" s="379">
        <v>2</v>
      </c>
      <c r="G18" s="379">
        <v>2</v>
      </c>
      <c r="H18" s="379">
        <v>2</v>
      </c>
      <c r="I18" s="379">
        <v>2</v>
      </c>
      <c r="J18" s="379">
        <v>2</v>
      </c>
      <c r="K18" s="379">
        <v>2</v>
      </c>
      <c r="L18" s="379">
        <v>2</v>
      </c>
      <c r="M18" s="379">
        <v>2</v>
      </c>
      <c r="N18" s="379">
        <v>2</v>
      </c>
      <c r="O18" s="379">
        <v>2</v>
      </c>
      <c r="P18" s="379">
        <v>2</v>
      </c>
      <c r="Q18" s="379">
        <v>3</v>
      </c>
      <c r="R18" s="379">
        <v>3</v>
      </c>
      <c r="S18" s="396">
        <v>3</v>
      </c>
      <c r="T18" s="504"/>
      <c r="U18" s="381"/>
      <c r="V18" s="505"/>
      <c r="W18" s="380">
        <v>2</v>
      </c>
      <c r="X18" s="380">
        <v>2</v>
      </c>
      <c r="Y18" s="380">
        <v>2</v>
      </c>
      <c r="Z18" s="380">
        <v>2</v>
      </c>
      <c r="AA18" s="380">
        <v>2</v>
      </c>
      <c r="AB18" s="380">
        <v>2</v>
      </c>
      <c r="AC18" s="380">
        <v>2</v>
      </c>
      <c r="AD18" s="380">
        <v>2</v>
      </c>
      <c r="AE18" s="449"/>
      <c r="AF18" s="449"/>
      <c r="AG18" s="388"/>
      <c r="AH18" s="503"/>
      <c r="AI18" s="503"/>
      <c r="AJ18" s="503"/>
      <c r="AK18" s="503"/>
      <c r="AL18" s="380">
        <v>4</v>
      </c>
      <c r="AM18" s="380">
        <v>4</v>
      </c>
      <c r="AN18" s="380">
        <v>4</v>
      </c>
      <c r="AO18" s="389"/>
      <c r="AP18" s="389"/>
      <c r="AQ18" s="389"/>
      <c r="AR18" s="389"/>
      <c r="AS18" s="389"/>
      <c r="AT18" s="389"/>
      <c r="AU18" s="380"/>
      <c r="AV18" s="380"/>
      <c r="AW18" s="380"/>
      <c r="AX18" s="380"/>
      <c r="AY18" s="380"/>
      <c r="AZ18" s="380"/>
      <c r="BA18" s="380"/>
      <c r="BB18" s="380"/>
      <c r="BC18" s="495"/>
      <c r="BD18" s="383">
        <f t="shared" si="3"/>
        <v>28</v>
      </c>
    </row>
    <row r="19" spans="1:57" ht="35.1" customHeight="1" thickTop="1" thickBot="1" x14ac:dyDescent="0.3">
      <c r="A19" s="428" t="s">
        <v>338</v>
      </c>
      <c r="B19" s="459">
        <f t="shared" si="4"/>
        <v>70</v>
      </c>
      <c r="C19" s="463">
        <f t="shared" si="2"/>
        <v>48</v>
      </c>
      <c r="D19" s="506"/>
      <c r="E19" s="413">
        <v>3</v>
      </c>
      <c r="F19" s="413">
        <v>3</v>
      </c>
      <c r="G19" s="413">
        <v>3</v>
      </c>
      <c r="H19" s="413">
        <v>3</v>
      </c>
      <c r="I19" s="413">
        <v>3</v>
      </c>
      <c r="J19" s="413">
        <v>3</v>
      </c>
      <c r="K19" s="413">
        <v>3</v>
      </c>
      <c r="L19" s="413">
        <v>3</v>
      </c>
      <c r="M19" s="413">
        <v>3</v>
      </c>
      <c r="N19" s="413">
        <v>3</v>
      </c>
      <c r="O19" s="413">
        <v>3</v>
      </c>
      <c r="P19" s="413">
        <v>3</v>
      </c>
      <c r="Q19" s="413">
        <v>4</v>
      </c>
      <c r="R19" s="413">
        <v>4</v>
      </c>
      <c r="S19" s="413">
        <v>4</v>
      </c>
      <c r="T19" s="507"/>
      <c r="U19" s="398"/>
      <c r="V19" s="385"/>
      <c r="W19" s="380">
        <v>2</v>
      </c>
      <c r="X19" s="380">
        <v>2</v>
      </c>
      <c r="Y19" s="380">
        <v>2</v>
      </c>
      <c r="Z19" s="380">
        <v>2</v>
      </c>
      <c r="AA19" s="380">
        <v>2</v>
      </c>
      <c r="AB19" s="380">
        <v>2</v>
      </c>
      <c r="AC19" s="380">
        <v>2</v>
      </c>
      <c r="AD19" s="380">
        <v>2</v>
      </c>
      <c r="AE19" s="449"/>
      <c r="AF19" s="449"/>
      <c r="AG19" s="388"/>
      <c r="AH19" s="503"/>
      <c r="AI19" s="503"/>
      <c r="AJ19" s="503"/>
      <c r="AK19" s="503"/>
      <c r="AL19" s="380">
        <v>2</v>
      </c>
      <c r="AM19" s="380">
        <v>2</v>
      </c>
      <c r="AN19" s="380">
        <v>2</v>
      </c>
      <c r="AO19" s="508"/>
      <c r="AP19" s="389"/>
      <c r="AQ19" s="509"/>
      <c r="AR19" s="389"/>
      <c r="AS19" s="389"/>
      <c r="AT19" s="389"/>
      <c r="AU19" s="380"/>
      <c r="AV19" s="380"/>
      <c r="AW19" s="380"/>
      <c r="AX19" s="380"/>
      <c r="AY19" s="380"/>
      <c r="AZ19" s="380"/>
      <c r="BA19" s="380"/>
      <c r="BB19" s="380"/>
      <c r="BC19" s="495"/>
      <c r="BD19" s="383">
        <f t="shared" si="3"/>
        <v>22</v>
      </c>
    </row>
    <row r="20" spans="1:57" ht="35.1" customHeight="1" thickTop="1" thickBot="1" x14ac:dyDescent="0.3">
      <c r="A20" s="392" t="s">
        <v>196</v>
      </c>
      <c r="B20" s="448">
        <f t="shared" si="4"/>
        <v>121</v>
      </c>
      <c r="C20" s="463">
        <f t="shared" si="2"/>
        <v>60</v>
      </c>
      <c r="D20" s="501"/>
      <c r="E20" s="379">
        <v>4</v>
      </c>
      <c r="F20" s="379">
        <v>4</v>
      </c>
      <c r="G20" s="379">
        <v>4</v>
      </c>
      <c r="H20" s="379">
        <v>4</v>
      </c>
      <c r="I20" s="379">
        <v>4</v>
      </c>
      <c r="J20" s="379">
        <v>4</v>
      </c>
      <c r="K20" s="379">
        <v>4</v>
      </c>
      <c r="L20" s="379">
        <v>4</v>
      </c>
      <c r="M20" s="379">
        <v>4</v>
      </c>
      <c r="N20" s="379">
        <v>4</v>
      </c>
      <c r="O20" s="379">
        <v>4</v>
      </c>
      <c r="P20" s="379">
        <v>4</v>
      </c>
      <c r="Q20" s="379">
        <v>4</v>
      </c>
      <c r="R20" s="379">
        <v>4</v>
      </c>
      <c r="S20" s="396">
        <v>4</v>
      </c>
      <c r="T20" s="504"/>
      <c r="U20" s="381"/>
      <c r="V20" s="505"/>
      <c r="W20" s="380">
        <v>2</v>
      </c>
      <c r="X20" s="380">
        <v>2</v>
      </c>
      <c r="Y20" s="380">
        <v>2</v>
      </c>
      <c r="Z20" s="380">
        <v>2</v>
      </c>
      <c r="AA20" s="380">
        <v>2</v>
      </c>
      <c r="AB20" s="380">
        <v>2</v>
      </c>
      <c r="AC20" s="380">
        <v>2</v>
      </c>
      <c r="AD20" s="380">
        <v>2</v>
      </c>
      <c r="AE20" s="449"/>
      <c r="AF20" s="449"/>
      <c r="AG20" s="388"/>
      <c r="AH20" s="503"/>
      <c r="AI20" s="503"/>
      <c r="AJ20" s="503"/>
      <c r="AK20" s="503"/>
      <c r="AL20" s="380">
        <v>15</v>
      </c>
      <c r="AM20" s="380">
        <v>15</v>
      </c>
      <c r="AN20" s="380">
        <v>15</v>
      </c>
      <c r="AO20" s="389"/>
      <c r="AP20" s="389"/>
      <c r="AQ20" s="389"/>
      <c r="AR20" s="389"/>
      <c r="AS20" s="397"/>
      <c r="AT20" s="397"/>
      <c r="AU20" s="395"/>
      <c r="AV20" s="395"/>
      <c r="AW20" s="395"/>
      <c r="AX20" s="395"/>
      <c r="AY20" s="395"/>
      <c r="AZ20" s="395"/>
      <c r="BA20" s="395"/>
      <c r="BB20" s="395"/>
      <c r="BC20" s="510"/>
      <c r="BD20" s="383">
        <f t="shared" si="3"/>
        <v>61</v>
      </c>
    </row>
    <row r="21" spans="1:57" ht="35.1" customHeight="1" thickBot="1" x14ac:dyDescent="0.3">
      <c r="A21" s="390" t="s">
        <v>339</v>
      </c>
      <c r="B21" s="448">
        <f t="shared" si="4"/>
        <v>39</v>
      </c>
      <c r="C21" s="463">
        <f t="shared" si="2"/>
        <v>39</v>
      </c>
      <c r="D21" s="501"/>
      <c r="E21" s="379">
        <v>2</v>
      </c>
      <c r="F21" s="379">
        <v>2</v>
      </c>
      <c r="G21" s="379">
        <v>2</v>
      </c>
      <c r="H21" s="379">
        <v>2</v>
      </c>
      <c r="I21" s="379">
        <v>2</v>
      </c>
      <c r="J21" s="379">
        <v>2</v>
      </c>
      <c r="K21" s="379">
        <v>2</v>
      </c>
      <c r="L21" s="379">
        <v>2</v>
      </c>
      <c r="M21" s="379">
        <v>2</v>
      </c>
      <c r="N21" s="379">
        <v>2</v>
      </c>
      <c r="O21" s="379">
        <v>2</v>
      </c>
      <c r="P21" s="379">
        <v>2</v>
      </c>
      <c r="Q21" s="379">
        <v>5</v>
      </c>
      <c r="R21" s="379">
        <v>5</v>
      </c>
      <c r="S21" s="379">
        <v>5</v>
      </c>
      <c r="T21" s="504"/>
      <c r="U21" s="381"/>
      <c r="V21" s="505"/>
      <c r="W21" s="380">
        <v>0</v>
      </c>
      <c r="X21" s="380">
        <v>0</v>
      </c>
      <c r="Y21" s="380">
        <v>0</v>
      </c>
      <c r="Z21" s="380">
        <v>0</v>
      </c>
      <c r="AA21" s="380">
        <v>0</v>
      </c>
      <c r="AB21" s="380">
        <v>0</v>
      </c>
      <c r="AC21" s="380">
        <v>0</v>
      </c>
      <c r="AD21" s="380">
        <v>0</v>
      </c>
      <c r="AE21" s="501"/>
      <c r="AF21" s="501"/>
      <c r="AG21" s="504"/>
      <c r="AH21" s="511"/>
      <c r="AI21" s="503"/>
      <c r="AJ21" s="503"/>
      <c r="AK21" s="503"/>
      <c r="AL21" s="380">
        <v>0</v>
      </c>
      <c r="AM21" s="380">
        <v>0</v>
      </c>
      <c r="AN21" s="380">
        <v>0</v>
      </c>
      <c r="AO21" s="389"/>
      <c r="AP21" s="389"/>
      <c r="AQ21" s="389"/>
      <c r="AR21" s="389"/>
      <c r="AS21" s="397"/>
      <c r="AT21" s="397"/>
      <c r="AU21" s="395"/>
      <c r="AV21" s="395"/>
      <c r="AW21" s="395"/>
      <c r="AX21" s="395"/>
      <c r="AY21" s="395"/>
      <c r="AZ21" s="395"/>
      <c r="BA21" s="395"/>
      <c r="BB21" s="395"/>
      <c r="BC21" s="510"/>
      <c r="BD21" s="383">
        <f t="shared" si="3"/>
        <v>0</v>
      </c>
    </row>
    <row r="22" spans="1:57" ht="35.1" customHeight="1" thickBot="1" x14ac:dyDescent="0.3">
      <c r="A22" s="390" t="s">
        <v>277</v>
      </c>
      <c r="B22" s="448">
        <f t="shared" si="4"/>
        <v>170</v>
      </c>
      <c r="C22" s="463">
        <f t="shared" si="2"/>
        <v>90</v>
      </c>
      <c r="D22" s="501"/>
      <c r="E22" s="379">
        <v>6</v>
      </c>
      <c r="F22" s="379">
        <v>6</v>
      </c>
      <c r="G22" s="379">
        <v>6</v>
      </c>
      <c r="H22" s="379">
        <v>6</v>
      </c>
      <c r="I22" s="379">
        <v>6</v>
      </c>
      <c r="J22" s="379">
        <v>6</v>
      </c>
      <c r="K22" s="379">
        <v>6</v>
      </c>
      <c r="L22" s="379">
        <v>6</v>
      </c>
      <c r="M22" s="379">
        <v>6</v>
      </c>
      <c r="N22" s="379">
        <v>6</v>
      </c>
      <c r="O22" s="386">
        <v>6</v>
      </c>
      <c r="P22" s="386">
        <v>6</v>
      </c>
      <c r="Q22" s="386">
        <v>6</v>
      </c>
      <c r="R22" s="386">
        <v>6</v>
      </c>
      <c r="S22" s="380">
        <v>6</v>
      </c>
      <c r="T22" s="388"/>
      <c r="U22" s="381"/>
      <c r="V22" s="385"/>
      <c r="W22" s="380">
        <v>10</v>
      </c>
      <c r="X22" s="380">
        <v>10</v>
      </c>
      <c r="Y22" s="380">
        <v>10</v>
      </c>
      <c r="Z22" s="380">
        <v>10</v>
      </c>
      <c r="AA22" s="380">
        <v>10</v>
      </c>
      <c r="AB22" s="380">
        <v>10</v>
      </c>
      <c r="AC22" s="380">
        <v>10</v>
      </c>
      <c r="AD22" s="380">
        <v>10</v>
      </c>
      <c r="AE22" s="449"/>
      <c r="AF22" s="449"/>
      <c r="AG22" s="388"/>
      <c r="AH22" s="503"/>
      <c r="AI22" s="503"/>
      <c r="AJ22" s="503"/>
      <c r="AK22" s="503"/>
      <c r="AL22" s="380">
        <v>0</v>
      </c>
      <c r="AM22" s="380">
        <v>0</v>
      </c>
      <c r="AN22" s="380">
        <v>0</v>
      </c>
      <c r="AO22" s="508"/>
      <c r="AP22" s="508"/>
      <c r="AQ22" s="508"/>
      <c r="AR22" s="389"/>
      <c r="AS22" s="397"/>
      <c r="AT22" s="397"/>
      <c r="AU22" s="395"/>
      <c r="AV22" s="395"/>
      <c r="AW22" s="395"/>
      <c r="AX22" s="395"/>
      <c r="AY22" s="395"/>
      <c r="AZ22" s="395"/>
      <c r="BA22" s="395"/>
      <c r="BB22" s="395"/>
      <c r="BC22" s="510"/>
      <c r="BD22" s="383">
        <f t="shared" si="3"/>
        <v>80</v>
      </c>
    </row>
    <row r="23" spans="1:57" ht="35.1" customHeight="1" thickBot="1" x14ac:dyDescent="0.3">
      <c r="A23" s="401" t="s">
        <v>279</v>
      </c>
      <c r="B23" s="484">
        <f t="shared" si="4"/>
        <v>170</v>
      </c>
      <c r="C23" s="463">
        <f t="shared" si="2"/>
        <v>90</v>
      </c>
      <c r="D23" s="501"/>
      <c r="E23" s="379">
        <v>6</v>
      </c>
      <c r="F23" s="379">
        <v>6</v>
      </c>
      <c r="G23" s="379">
        <v>6</v>
      </c>
      <c r="H23" s="379">
        <v>6</v>
      </c>
      <c r="I23" s="379">
        <v>6</v>
      </c>
      <c r="J23" s="379">
        <v>6</v>
      </c>
      <c r="K23" s="379">
        <v>6</v>
      </c>
      <c r="L23" s="379">
        <v>6</v>
      </c>
      <c r="M23" s="386">
        <v>6</v>
      </c>
      <c r="N23" s="386">
        <v>6</v>
      </c>
      <c r="O23" s="386">
        <v>6</v>
      </c>
      <c r="P23" s="386">
        <v>6</v>
      </c>
      <c r="Q23" s="386">
        <v>6</v>
      </c>
      <c r="R23" s="386">
        <v>6</v>
      </c>
      <c r="S23" s="386">
        <v>6</v>
      </c>
      <c r="T23" s="388"/>
      <c r="U23" s="381"/>
      <c r="V23" s="385"/>
      <c r="W23" s="380">
        <v>10</v>
      </c>
      <c r="X23" s="380">
        <v>10</v>
      </c>
      <c r="Y23" s="380">
        <v>10</v>
      </c>
      <c r="Z23" s="380">
        <v>10</v>
      </c>
      <c r="AA23" s="380">
        <v>10</v>
      </c>
      <c r="AB23" s="380">
        <v>10</v>
      </c>
      <c r="AC23" s="380">
        <v>10</v>
      </c>
      <c r="AD23" s="380">
        <v>10</v>
      </c>
      <c r="AE23" s="449"/>
      <c r="AF23" s="449"/>
      <c r="AG23" s="388"/>
      <c r="AH23" s="503"/>
      <c r="AI23" s="503"/>
      <c r="AJ23" s="503"/>
      <c r="AK23" s="503"/>
      <c r="AL23" s="380">
        <v>0</v>
      </c>
      <c r="AM23" s="380">
        <v>0</v>
      </c>
      <c r="AN23" s="380">
        <v>0</v>
      </c>
      <c r="AO23" s="508"/>
      <c r="AP23" s="389"/>
      <c r="AQ23" s="509"/>
      <c r="AR23" s="389"/>
      <c r="AS23" s="389"/>
      <c r="AT23" s="389"/>
      <c r="AU23" s="380"/>
      <c r="AV23" s="380"/>
      <c r="AW23" s="380"/>
      <c r="AX23" s="380"/>
      <c r="AY23" s="380"/>
      <c r="AZ23" s="380"/>
      <c r="BA23" s="380"/>
      <c r="BB23" s="380"/>
      <c r="BC23" s="495"/>
      <c r="BD23" s="383">
        <f t="shared" si="3"/>
        <v>80</v>
      </c>
    </row>
    <row r="24" spans="1:57" ht="35.1" customHeight="1" thickTop="1" thickBot="1" x14ac:dyDescent="0.3">
      <c r="A24" s="458" t="s">
        <v>283</v>
      </c>
      <c r="B24" s="459">
        <f t="shared" si="4"/>
        <v>89</v>
      </c>
      <c r="C24" s="463">
        <f t="shared" si="2"/>
        <v>48</v>
      </c>
      <c r="D24" s="506"/>
      <c r="E24" s="413">
        <v>3</v>
      </c>
      <c r="F24" s="413">
        <v>3</v>
      </c>
      <c r="G24" s="413">
        <v>3</v>
      </c>
      <c r="H24" s="413">
        <v>3</v>
      </c>
      <c r="I24" s="413">
        <v>3</v>
      </c>
      <c r="J24" s="413">
        <v>3</v>
      </c>
      <c r="K24" s="413">
        <v>3</v>
      </c>
      <c r="L24" s="413">
        <v>3</v>
      </c>
      <c r="M24" s="413">
        <v>3</v>
      </c>
      <c r="N24" s="413">
        <v>3</v>
      </c>
      <c r="O24" s="413">
        <v>3</v>
      </c>
      <c r="P24" s="413">
        <v>3</v>
      </c>
      <c r="Q24" s="413">
        <v>4</v>
      </c>
      <c r="R24" s="413">
        <v>4</v>
      </c>
      <c r="S24" s="413">
        <v>4</v>
      </c>
      <c r="T24" s="507"/>
      <c r="U24" s="398"/>
      <c r="V24" s="412"/>
      <c r="W24" s="395">
        <v>4</v>
      </c>
      <c r="X24" s="395">
        <v>4</v>
      </c>
      <c r="Y24" s="387">
        <v>4</v>
      </c>
      <c r="Z24" s="387">
        <v>4</v>
      </c>
      <c r="AA24" s="395">
        <v>4</v>
      </c>
      <c r="AB24" s="395">
        <v>4</v>
      </c>
      <c r="AC24" s="395">
        <v>4</v>
      </c>
      <c r="AD24" s="395">
        <v>4</v>
      </c>
      <c r="AE24" s="451"/>
      <c r="AF24" s="451"/>
      <c r="AG24" s="406"/>
      <c r="AH24" s="512"/>
      <c r="AI24" s="503"/>
      <c r="AJ24" s="503"/>
      <c r="AK24" s="503"/>
      <c r="AL24" s="380">
        <v>3</v>
      </c>
      <c r="AM24" s="380">
        <v>3</v>
      </c>
      <c r="AN24" s="380">
        <v>3</v>
      </c>
      <c r="AO24" s="508"/>
      <c r="AP24" s="389"/>
      <c r="AQ24" s="509"/>
      <c r="AR24" s="389"/>
      <c r="AS24" s="389"/>
      <c r="AT24" s="389"/>
      <c r="AU24" s="380"/>
      <c r="AV24" s="380"/>
      <c r="AW24" s="380"/>
      <c r="AX24" s="380"/>
      <c r="AY24" s="380"/>
      <c r="AZ24" s="380"/>
      <c r="BA24" s="380"/>
      <c r="BB24" s="380"/>
      <c r="BC24" s="495"/>
      <c r="BD24" s="383">
        <f t="shared" si="3"/>
        <v>41</v>
      </c>
    </row>
    <row r="25" spans="1:57" ht="35.1" customHeight="1" thickTop="1" thickBot="1" x14ac:dyDescent="0.3">
      <c r="A25" s="458" t="s">
        <v>209</v>
      </c>
      <c r="B25" s="459"/>
      <c r="C25" s="463">
        <f t="shared" si="2"/>
        <v>72</v>
      </c>
      <c r="D25" s="506"/>
      <c r="E25" s="413">
        <v>6</v>
      </c>
      <c r="F25" s="413">
        <v>6</v>
      </c>
      <c r="G25" s="413">
        <v>6</v>
      </c>
      <c r="H25" s="413">
        <v>6</v>
      </c>
      <c r="I25" s="413">
        <v>6</v>
      </c>
      <c r="J25" s="413">
        <v>6</v>
      </c>
      <c r="K25" s="413">
        <v>6</v>
      </c>
      <c r="L25" s="413">
        <v>6</v>
      </c>
      <c r="M25" s="413">
        <v>6</v>
      </c>
      <c r="N25" s="413">
        <v>6</v>
      </c>
      <c r="O25" s="413">
        <v>6</v>
      </c>
      <c r="P25" s="413">
        <v>6</v>
      </c>
      <c r="Q25" s="413">
        <v>0</v>
      </c>
      <c r="R25" s="413">
        <v>0</v>
      </c>
      <c r="S25" s="513">
        <v>0</v>
      </c>
      <c r="T25" s="507"/>
      <c r="U25" s="398"/>
      <c r="V25" s="412"/>
      <c r="W25" s="395">
        <v>0</v>
      </c>
      <c r="X25" s="395">
        <v>0</v>
      </c>
      <c r="Y25" s="387">
        <v>0</v>
      </c>
      <c r="Z25" s="387">
        <v>0</v>
      </c>
      <c r="AA25" s="387">
        <v>0</v>
      </c>
      <c r="AB25" s="387">
        <v>0</v>
      </c>
      <c r="AC25" s="387">
        <v>0</v>
      </c>
      <c r="AD25" s="387">
        <v>0</v>
      </c>
      <c r="AE25" s="451"/>
      <c r="AF25" s="451"/>
      <c r="AG25" s="406"/>
      <c r="AH25" s="512"/>
      <c r="AI25" s="512"/>
      <c r="AJ25" s="512"/>
      <c r="AK25" s="512"/>
      <c r="AL25" s="395">
        <v>0</v>
      </c>
      <c r="AM25" s="395">
        <v>0</v>
      </c>
      <c r="AN25" s="395">
        <v>0</v>
      </c>
      <c r="AO25" s="397"/>
      <c r="AP25" s="397"/>
      <c r="AQ25" s="397"/>
      <c r="AR25" s="397"/>
      <c r="AS25" s="397"/>
      <c r="AT25" s="397"/>
      <c r="AU25" s="395"/>
      <c r="AV25" s="395"/>
      <c r="AW25" s="395"/>
      <c r="AX25" s="395"/>
      <c r="AY25" s="395"/>
      <c r="AZ25" s="395"/>
      <c r="BA25" s="395"/>
      <c r="BB25" s="395"/>
      <c r="BC25" s="510"/>
      <c r="BD25" s="383">
        <f t="shared" si="3"/>
        <v>0</v>
      </c>
      <c r="BE25" s="407"/>
    </row>
    <row r="26" spans="1:57" ht="35.1" customHeight="1" thickTop="1" x14ac:dyDescent="0.25">
      <c r="B26" s="429"/>
      <c r="C26" s="430"/>
      <c r="V26" s="514"/>
      <c r="W26" s="423"/>
      <c r="X26" s="423"/>
      <c r="Y26" s="424"/>
      <c r="Z26" s="424"/>
      <c r="AA26" s="423"/>
      <c r="AB26" s="423"/>
      <c r="AC26" s="423"/>
      <c r="AD26" s="423"/>
      <c r="AE26" s="423"/>
      <c r="AF26" s="423"/>
      <c r="AG26" s="423"/>
      <c r="AH26" s="423"/>
      <c r="AI26" s="423"/>
      <c r="AJ26" s="423"/>
      <c r="AK26" s="424"/>
      <c r="AL26" s="424"/>
      <c r="AM26" s="424"/>
      <c r="AN26" s="424"/>
      <c r="AO26" s="424"/>
      <c r="AP26" s="424"/>
      <c r="AQ26" s="424"/>
      <c r="AR26" s="426"/>
      <c r="AS26" s="426"/>
      <c r="AT26" s="426"/>
      <c r="AU26" s="426"/>
      <c r="AV26" s="426"/>
      <c r="AW26" s="426"/>
      <c r="AX26" s="426"/>
      <c r="AY26" s="426"/>
      <c r="AZ26" s="426"/>
      <c r="BA26" s="426"/>
      <c r="BB26" s="426"/>
      <c r="BC26" s="426"/>
      <c r="BD26" s="428"/>
      <c r="BE26" s="407"/>
    </row>
    <row r="27" spans="1:57" ht="35.1" customHeight="1" x14ac:dyDescent="0.4">
      <c r="A27" s="428"/>
      <c r="B27" s="429"/>
      <c r="C27" s="430"/>
      <c r="D27" s="515"/>
      <c r="E27" s="424" t="s">
        <v>126</v>
      </c>
      <c r="F27" s="424"/>
      <c r="G27" s="424"/>
      <c r="H27" s="424"/>
      <c r="I27" s="516"/>
      <c r="J27" s="424" t="s">
        <v>287</v>
      </c>
      <c r="K27" s="424"/>
      <c r="L27" s="424"/>
      <c r="M27" s="512"/>
      <c r="N27" s="423" t="s">
        <v>340</v>
      </c>
      <c r="O27" s="424"/>
      <c r="P27" s="424"/>
      <c r="Q27" s="424"/>
      <c r="R27" s="424"/>
      <c r="S27" s="424"/>
      <c r="T27" s="424"/>
      <c r="U27" s="464"/>
      <c r="V27" s="424" t="s">
        <v>341</v>
      </c>
      <c r="W27" s="423"/>
      <c r="X27" s="423"/>
      <c r="Y27" s="419" t="s">
        <v>288</v>
      </c>
      <c r="Z27" s="514" t="s">
        <v>289</v>
      </c>
      <c r="AA27" s="514"/>
      <c r="AB27" s="514"/>
      <c r="AC27" s="514"/>
      <c r="AD27" s="517"/>
      <c r="AE27" s="517"/>
      <c r="AF27" s="514"/>
      <c r="AG27" s="514"/>
      <c r="AH27" s="517"/>
      <c r="AI27" s="517"/>
      <c r="AJ27" s="423"/>
      <c r="AK27" s="424"/>
      <c r="AL27" s="425"/>
      <c r="AM27" s="424" t="s">
        <v>10</v>
      </c>
      <c r="AN27" s="424"/>
      <c r="AO27" s="424"/>
      <c r="AP27" s="424"/>
      <c r="AQ27" s="424"/>
      <c r="AR27" s="426"/>
      <c r="AS27" s="426"/>
      <c r="AT27" s="426"/>
      <c r="AU27" s="426"/>
      <c r="AV27" s="426"/>
      <c r="AW27" s="426"/>
      <c r="AX27" s="426"/>
      <c r="AY27" s="426"/>
      <c r="AZ27" s="426"/>
      <c r="BA27" s="426"/>
      <c r="BB27" s="426"/>
      <c r="BC27" s="426"/>
      <c r="BD27" s="428"/>
      <c r="BE27" s="407"/>
    </row>
    <row r="28" spans="1:57" ht="35.1" customHeight="1" x14ac:dyDescent="0.25">
      <c r="A28" s="428"/>
      <c r="B28" s="429"/>
      <c r="C28" s="430"/>
      <c r="D28" s="424"/>
      <c r="E28" s="424"/>
      <c r="F28" s="424"/>
      <c r="G28" s="424"/>
      <c r="H28" s="424"/>
      <c r="I28" s="424"/>
      <c r="J28" s="424"/>
      <c r="K28" s="424"/>
      <c r="L28" s="424"/>
      <c r="M28" s="424"/>
      <c r="N28" s="424"/>
      <c r="O28" s="424"/>
      <c r="P28" s="424"/>
      <c r="Q28" s="424"/>
      <c r="R28" s="424"/>
      <c r="S28" s="424"/>
      <c r="T28" s="424"/>
      <c r="U28" s="424"/>
      <c r="V28" s="424"/>
      <c r="W28" s="423"/>
      <c r="X28" s="423"/>
      <c r="Y28" s="424"/>
      <c r="Z28" s="424"/>
      <c r="AA28" s="423"/>
      <c r="AB28" s="423"/>
      <c r="AC28" s="423"/>
      <c r="AD28" s="423"/>
      <c r="AE28" s="423"/>
      <c r="AF28" s="423"/>
      <c r="AG28" s="423"/>
      <c r="AH28" s="423"/>
      <c r="AI28" s="423"/>
      <c r="AJ28" s="423"/>
      <c r="AK28" s="424"/>
      <c r="AL28" s="424"/>
      <c r="AM28" s="424"/>
      <c r="AN28" s="424"/>
      <c r="AO28" s="424"/>
      <c r="AP28" s="424"/>
      <c r="AQ28" s="424"/>
      <c r="AR28" s="426"/>
      <c r="AS28" s="426"/>
      <c r="AT28" s="426"/>
      <c r="AU28" s="426"/>
      <c r="AV28" s="426"/>
      <c r="AW28" s="426"/>
      <c r="AX28" s="426"/>
      <c r="AY28" s="426"/>
      <c r="AZ28" s="426"/>
      <c r="BA28" s="426"/>
      <c r="BB28" s="426"/>
      <c r="BC28" s="426"/>
      <c r="BD28" s="427"/>
      <c r="BE28" s="407"/>
    </row>
    <row r="29" spans="1:57" ht="35.1" customHeight="1" x14ac:dyDescent="0.25">
      <c r="A29" s="428"/>
      <c r="B29" s="429"/>
      <c r="C29" s="430"/>
      <c r="D29" s="424"/>
      <c r="E29" s="424"/>
      <c r="F29" s="424"/>
      <c r="G29" s="424"/>
      <c r="H29" s="424"/>
      <c r="I29" s="424"/>
      <c r="J29" s="424"/>
      <c r="K29" s="424"/>
      <c r="L29" s="424"/>
      <c r="M29" s="424"/>
      <c r="N29" s="424"/>
      <c r="O29" s="424"/>
      <c r="P29" s="424"/>
      <c r="Q29" s="424"/>
      <c r="R29" s="424"/>
      <c r="S29" s="424"/>
      <c r="T29" s="424"/>
      <c r="U29" s="424"/>
      <c r="V29" s="424"/>
      <c r="W29" s="423"/>
      <c r="X29" s="423"/>
      <c r="Y29" s="424"/>
      <c r="Z29" s="424"/>
      <c r="AA29" s="423"/>
      <c r="AB29" s="423"/>
      <c r="AC29" s="423"/>
      <c r="AD29" s="423"/>
      <c r="AE29" s="423"/>
      <c r="AF29" s="423"/>
      <c r="AG29" s="423"/>
      <c r="AH29" s="423"/>
      <c r="AI29" s="423"/>
      <c r="AJ29" s="423"/>
      <c r="AK29" s="424"/>
      <c r="AL29" s="424"/>
      <c r="AM29" s="424"/>
      <c r="AN29" s="424"/>
      <c r="AO29" s="424"/>
      <c r="AP29" s="424"/>
      <c r="AQ29" s="424"/>
      <c r="AR29" s="426"/>
      <c r="AS29" s="426"/>
      <c r="AT29" s="426"/>
      <c r="AU29" s="426"/>
      <c r="AV29" s="426"/>
      <c r="AW29" s="426"/>
      <c r="AX29" s="426"/>
      <c r="AY29" s="426"/>
      <c r="AZ29" s="426"/>
      <c r="BA29" s="426"/>
      <c r="BB29" s="426"/>
      <c r="BC29" s="426"/>
      <c r="BD29" s="427"/>
      <c r="BE29" s="407"/>
    </row>
    <row r="30" spans="1:57" ht="35.1" customHeight="1" x14ac:dyDescent="0.25">
      <c r="A30" s="428"/>
      <c r="B30" s="429"/>
      <c r="C30" s="430"/>
      <c r="D30" s="423"/>
      <c r="E30" s="882"/>
      <c r="F30" s="882"/>
      <c r="G30" s="882"/>
      <c r="H30" s="882"/>
      <c r="I30" s="882"/>
      <c r="J30" s="882"/>
      <c r="K30" s="424"/>
      <c r="L30" s="424"/>
      <c r="M30" s="424"/>
      <c r="N30" s="424"/>
      <c r="O30" s="424"/>
      <c r="P30" s="423"/>
      <c r="Q30" s="882"/>
      <c r="R30" s="882"/>
      <c r="S30" s="882"/>
      <c r="T30" s="882"/>
      <c r="U30" s="882"/>
      <c r="V30" s="424"/>
      <c r="W30" s="423"/>
      <c r="X30" s="423"/>
      <c r="Y30" s="424"/>
      <c r="Z30" s="424"/>
      <c r="AA30" s="423"/>
      <c r="AB30" s="423"/>
      <c r="AC30" s="423"/>
      <c r="AD30" s="423"/>
      <c r="AE30" s="423"/>
      <c r="AF30" s="423"/>
      <c r="AG30" s="423"/>
      <c r="AH30" s="423"/>
      <c r="AI30" s="423"/>
      <c r="AJ30" s="423"/>
      <c r="AK30" s="424"/>
      <c r="AL30" s="424"/>
      <c r="AM30" s="424"/>
      <c r="AN30" s="424"/>
      <c r="AO30" s="424"/>
      <c r="AP30" s="424"/>
      <c r="AQ30" s="424"/>
      <c r="AR30" s="426"/>
      <c r="AS30" s="426"/>
      <c r="AT30" s="426"/>
      <c r="AU30" s="426"/>
      <c r="AV30" s="426"/>
      <c r="AW30" s="426"/>
      <c r="AX30" s="426"/>
      <c r="AY30" s="426"/>
      <c r="AZ30" s="426"/>
      <c r="BA30" s="426"/>
      <c r="BB30" s="426"/>
      <c r="BC30" s="426"/>
      <c r="BD30" s="427"/>
      <c r="BE30" s="407"/>
    </row>
    <row r="31" spans="1:57" ht="35.1" customHeight="1" x14ac:dyDescent="0.25">
      <c r="A31" s="428"/>
      <c r="B31" s="429"/>
      <c r="C31" s="430"/>
      <c r="D31" s="424"/>
      <c r="E31" s="424"/>
      <c r="F31" s="424"/>
      <c r="G31" s="424"/>
      <c r="H31" s="424"/>
      <c r="I31" s="424"/>
      <c r="J31" s="424"/>
      <c r="K31" s="424"/>
      <c r="L31" s="424"/>
      <c r="M31" s="424"/>
      <c r="N31" s="424"/>
      <c r="O31" s="424"/>
      <c r="P31" s="424"/>
      <c r="Q31" s="424"/>
      <c r="R31" s="424"/>
      <c r="S31" s="424"/>
      <c r="T31" s="424"/>
      <c r="U31" s="424"/>
      <c r="V31" s="424"/>
      <c r="W31" s="423"/>
      <c r="X31" s="423"/>
      <c r="Y31" s="424"/>
      <c r="Z31" s="424"/>
      <c r="AA31" s="423"/>
      <c r="AB31" s="423"/>
      <c r="AC31" s="423"/>
      <c r="AD31" s="423"/>
      <c r="AE31" s="423"/>
      <c r="AF31" s="423"/>
      <c r="AG31" s="423"/>
      <c r="AH31" s="423"/>
      <c r="AI31" s="423"/>
      <c r="AJ31" s="423"/>
      <c r="AK31" s="424"/>
      <c r="AL31" s="424"/>
      <c r="AM31" s="424"/>
      <c r="AN31" s="424"/>
      <c r="AO31" s="424"/>
      <c r="AP31" s="424"/>
      <c r="AQ31" s="424"/>
      <c r="AR31" s="426"/>
      <c r="AS31" s="426"/>
      <c r="AT31" s="426"/>
      <c r="AU31" s="426"/>
      <c r="AV31" s="426"/>
      <c r="AW31" s="426"/>
      <c r="AX31" s="426"/>
      <c r="AY31" s="426"/>
      <c r="AZ31" s="426"/>
      <c r="BA31" s="426"/>
      <c r="BB31" s="426"/>
      <c r="BC31" s="426"/>
      <c r="BD31" s="427"/>
      <c r="BE31" s="407"/>
    </row>
    <row r="32" spans="1:57" ht="35.1" customHeight="1" x14ac:dyDescent="0.25">
      <c r="A32" s="428"/>
      <c r="B32" s="429"/>
      <c r="C32" s="430"/>
      <c r="D32" s="424"/>
      <c r="E32" s="424"/>
      <c r="F32" s="424"/>
      <c r="G32" s="424"/>
      <c r="H32" s="424"/>
      <c r="I32" s="424"/>
      <c r="J32" s="424"/>
      <c r="K32" s="424"/>
      <c r="L32" s="424"/>
      <c r="M32" s="424"/>
      <c r="N32" s="424"/>
      <c r="O32" s="424"/>
      <c r="P32" s="424"/>
      <c r="Q32" s="424"/>
      <c r="R32" s="424"/>
      <c r="S32" s="424"/>
      <c r="T32" s="424"/>
      <c r="U32" s="424"/>
      <c r="V32" s="424"/>
      <c r="W32" s="423"/>
      <c r="X32" s="423"/>
      <c r="Y32" s="424"/>
      <c r="Z32" s="424"/>
      <c r="AA32" s="423"/>
      <c r="AB32" s="423"/>
      <c r="AC32" s="423"/>
      <c r="AD32" s="423"/>
      <c r="AE32" s="423"/>
      <c r="AF32" s="423"/>
      <c r="AG32" s="423"/>
      <c r="AH32" s="423"/>
      <c r="AI32" s="423"/>
      <c r="AJ32" s="423"/>
      <c r="AK32" s="424"/>
      <c r="AL32" s="424"/>
      <c r="AM32" s="424"/>
      <c r="AN32" s="424"/>
      <c r="AO32" s="424"/>
      <c r="AP32" s="424"/>
      <c r="AQ32" s="424"/>
      <c r="AR32" s="426"/>
      <c r="AS32" s="426"/>
      <c r="AT32" s="426"/>
      <c r="AU32" s="426"/>
      <c r="AV32" s="426"/>
      <c r="AW32" s="426"/>
      <c r="AX32" s="426"/>
      <c r="AY32" s="426"/>
      <c r="AZ32" s="426"/>
      <c r="BA32" s="426"/>
      <c r="BB32" s="426"/>
      <c r="BC32" s="426"/>
      <c r="BD32" s="427"/>
      <c r="BE32" s="407"/>
    </row>
    <row r="33" spans="1:57" ht="35.1" customHeight="1" x14ac:dyDescent="0.25">
      <c r="A33" s="428"/>
      <c r="B33" s="429"/>
      <c r="C33" s="430"/>
      <c r="D33" s="424"/>
      <c r="E33" s="424"/>
      <c r="F33" s="424"/>
      <c r="G33" s="424"/>
      <c r="H33" s="424"/>
      <c r="I33" s="424"/>
      <c r="J33" s="424"/>
      <c r="K33" s="424"/>
      <c r="L33" s="424"/>
      <c r="M33" s="424"/>
      <c r="N33" s="424"/>
      <c r="O33" s="424"/>
      <c r="P33" s="424"/>
      <c r="Q33" s="424"/>
      <c r="R33" s="424"/>
      <c r="S33" s="424"/>
      <c r="T33" s="424"/>
      <c r="U33" s="424"/>
      <c r="V33" s="424"/>
      <c r="W33" s="423"/>
      <c r="X33" s="423"/>
      <c r="Y33" s="424"/>
      <c r="Z33" s="424"/>
      <c r="AA33" s="423"/>
      <c r="AB33" s="423"/>
      <c r="AC33" s="423"/>
      <c r="AD33" s="423"/>
      <c r="AE33" s="423"/>
      <c r="AF33" s="423"/>
      <c r="AG33" s="423"/>
      <c r="AH33" s="423"/>
      <c r="AI33" s="423"/>
      <c r="AJ33" s="423"/>
      <c r="AK33" s="424"/>
      <c r="AL33" s="424"/>
      <c r="AM33" s="424"/>
      <c r="AN33" s="424"/>
      <c r="AO33" s="424"/>
      <c r="AP33" s="424"/>
      <c r="AQ33" s="424"/>
      <c r="AR33" s="426"/>
      <c r="AS33" s="426"/>
      <c r="AT33" s="426"/>
      <c r="AU33" s="426"/>
      <c r="AV33" s="426"/>
      <c r="AW33" s="426"/>
      <c r="AX33" s="426"/>
      <c r="AY33" s="426"/>
      <c r="AZ33" s="426"/>
      <c r="BA33" s="426"/>
      <c r="BB33" s="426"/>
      <c r="BC33" s="426"/>
      <c r="BD33" s="427"/>
      <c r="BE33" s="407"/>
    </row>
    <row r="34" spans="1:57" ht="35.1" customHeight="1" x14ac:dyDescent="0.25">
      <c r="A34" s="428"/>
      <c r="B34" s="429"/>
      <c r="C34" s="430"/>
      <c r="D34" s="424"/>
      <c r="E34" s="424"/>
      <c r="F34" s="424"/>
      <c r="G34" s="424"/>
      <c r="H34" s="424"/>
      <c r="I34" s="424"/>
      <c r="J34" s="424"/>
      <c r="K34" s="424"/>
      <c r="L34" s="424"/>
      <c r="M34" s="424"/>
      <c r="N34" s="424"/>
      <c r="O34" s="424"/>
      <c r="P34" s="424"/>
      <c r="Q34" s="424"/>
      <c r="R34" s="424"/>
      <c r="S34" s="424"/>
      <c r="T34" s="424"/>
      <c r="U34" s="424"/>
      <c r="V34" s="424"/>
      <c r="W34" s="423"/>
      <c r="X34" s="423"/>
      <c r="Y34" s="424"/>
      <c r="Z34" s="424"/>
      <c r="AA34" s="423"/>
      <c r="AB34" s="423"/>
      <c r="AC34" s="423"/>
      <c r="AD34" s="423"/>
      <c r="AE34" s="423"/>
      <c r="AF34" s="423"/>
      <c r="AG34" s="423"/>
      <c r="AH34" s="423"/>
      <c r="AI34" s="423"/>
      <c r="AJ34" s="423"/>
      <c r="AK34" s="424"/>
      <c r="AL34" s="424"/>
      <c r="AM34" s="424"/>
      <c r="AN34" s="424"/>
      <c r="AO34" s="424"/>
      <c r="AP34" s="424"/>
      <c r="AQ34" s="424"/>
      <c r="AR34" s="426"/>
      <c r="AS34" s="426"/>
      <c r="AT34" s="426"/>
      <c r="AU34" s="426"/>
      <c r="AV34" s="426"/>
      <c r="AW34" s="426"/>
      <c r="AX34" s="426"/>
      <c r="AY34" s="426"/>
      <c r="AZ34" s="426"/>
      <c r="BA34" s="426"/>
      <c r="BB34" s="426"/>
      <c r="BC34" s="426"/>
      <c r="BD34" s="427"/>
      <c r="BE34" s="407"/>
    </row>
    <row r="35" spans="1:57" ht="35.1" customHeight="1" x14ac:dyDescent="0.25">
      <c r="A35" s="428"/>
      <c r="B35" s="429"/>
      <c r="C35" s="430"/>
      <c r="D35" s="424"/>
      <c r="E35" s="424"/>
      <c r="F35" s="424"/>
      <c r="G35" s="424"/>
      <c r="H35" s="424"/>
      <c r="I35" s="424"/>
      <c r="J35" s="424"/>
      <c r="K35" s="424"/>
      <c r="L35" s="424"/>
      <c r="M35" s="424"/>
      <c r="N35" s="424"/>
      <c r="O35" s="424"/>
      <c r="P35" s="424"/>
      <c r="Q35" s="424"/>
      <c r="R35" s="424"/>
      <c r="S35" s="424"/>
      <c r="T35" s="424"/>
      <c r="U35" s="424"/>
      <c r="V35" s="424"/>
      <c r="W35" s="423"/>
      <c r="X35" s="423"/>
      <c r="Y35" s="424"/>
      <c r="Z35" s="424"/>
      <c r="AA35" s="423"/>
      <c r="AB35" s="423"/>
      <c r="AC35" s="423"/>
      <c r="AD35" s="423"/>
      <c r="AE35" s="423"/>
      <c r="AF35" s="423"/>
      <c r="AG35" s="423"/>
      <c r="AH35" s="423"/>
      <c r="AI35" s="423"/>
      <c r="AJ35" s="423"/>
      <c r="AK35" s="424"/>
      <c r="AL35" s="424"/>
      <c r="AM35" s="424"/>
      <c r="AN35" s="424"/>
      <c r="AO35" s="424"/>
      <c r="AP35" s="424"/>
      <c r="AQ35" s="424"/>
      <c r="AR35" s="426"/>
      <c r="AS35" s="426"/>
      <c r="AT35" s="426"/>
      <c r="AU35" s="426"/>
      <c r="AV35" s="426"/>
      <c r="AW35" s="426"/>
      <c r="AX35" s="426"/>
      <c r="AY35" s="426"/>
      <c r="AZ35" s="426"/>
      <c r="BA35" s="426"/>
      <c r="BB35" s="426"/>
      <c r="BC35" s="426"/>
      <c r="BD35" s="427"/>
      <c r="BE35" s="407"/>
    </row>
    <row r="36" spans="1:57" ht="35.1" customHeight="1" x14ac:dyDescent="0.25">
      <c r="A36" s="428"/>
      <c r="B36" s="429"/>
      <c r="C36" s="430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4"/>
      <c r="O36" s="424"/>
      <c r="P36" s="424"/>
      <c r="Q36" s="424"/>
      <c r="R36" s="424"/>
      <c r="S36" s="424"/>
      <c r="T36" s="424"/>
      <c r="U36" s="424"/>
      <c r="V36" s="424"/>
      <c r="W36" s="423"/>
      <c r="X36" s="423"/>
      <c r="Y36" s="424"/>
      <c r="Z36" s="424"/>
      <c r="AA36" s="423"/>
      <c r="AB36" s="423"/>
      <c r="AC36" s="423"/>
      <c r="AD36" s="423"/>
      <c r="AE36" s="423"/>
      <c r="AF36" s="423"/>
      <c r="AG36" s="423"/>
      <c r="AH36" s="423"/>
      <c r="AI36" s="423"/>
      <c r="AJ36" s="423"/>
      <c r="AK36" s="424"/>
      <c r="AL36" s="424"/>
      <c r="AM36" s="424"/>
      <c r="AN36" s="424"/>
      <c r="AO36" s="424"/>
      <c r="AP36" s="424"/>
      <c r="AQ36" s="424"/>
      <c r="AR36" s="426"/>
      <c r="AS36" s="426"/>
      <c r="AT36" s="426"/>
      <c r="AU36" s="426"/>
      <c r="AV36" s="426"/>
      <c r="AW36" s="426"/>
      <c r="AX36" s="426"/>
      <c r="AY36" s="426"/>
      <c r="AZ36" s="426"/>
      <c r="BA36" s="426"/>
      <c r="BB36" s="426"/>
      <c r="BC36" s="426"/>
      <c r="BD36" s="427"/>
      <c r="BE36" s="407"/>
    </row>
    <row r="37" spans="1:57" ht="35.1" customHeight="1" x14ac:dyDescent="0.25">
      <c r="A37" s="428"/>
      <c r="B37" s="429"/>
      <c r="C37" s="430"/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4"/>
      <c r="O37" s="424"/>
      <c r="P37" s="424"/>
      <c r="Q37" s="424"/>
      <c r="R37" s="424"/>
      <c r="S37" s="424"/>
      <c r="T37" s="424"/>
      <c r="U37" s="424"/>
      <c r="V37" s="424"/>
      <c r="W37" s="423"/>
      <c r="X37" s="423"/>
      <c r="Y37" s="424"/>
      <c r="Z37" s="424"/>
      <c r="AA37" s="423"/>
      <c r="AB37" s="423"/>
      <c r="AC37" s="423"/>
      <c r="AD37" s="423"/>
      <c r="AE37" s="423"/>
      <c r="AF37" s="423"/>
      <c r="AG37" s="423"/>
      <c r="AH37" s="423"/>
      <c r="AI37" s="423"/>
      <c r="AJ37" s="423"/>
      <c r="AK37" s="424"/>
      <c r="AL37" s="424"/>
      <c r="AM37" s="424"/>
      <c r="AN37" s="424"/>
      <c r="AO37" s="424"/>
      <c r="AP37" s="424"/>
      <c r="AQ37" s="424"/>
      <c r="AR37" s="426"/>
      <c r="AS37" s="426"/>
      <c r="AT37" s="426"/>
      <c r="AU37" s="426"/>
      <c r="AV37" s="426"/>
      <c r="AW37" s="426"/>
      <c r="AX37" s="426"/>
      <c r="AY37" s="426"/>
      <c r="AZ37" s="426"/>
      <c r="BA37" s="426"/>
      <c r="BB37" s="426"/>
      <c r="BC37" s="426"/>
      <c r="BD37" s="427"/>
      <c r="BE37" s="407"/>
    </row>
    <row r="38" spans="1:57" ht="35.1" customHeight="1" x14ac:dyDescent="0.25">
      <c r="A38" s="428"/>
      <c r="B38" s="429"/>
      <c r="C38" s="430"/>
      <c r="D38" s="424"/>
      <c r="E38" s="424"/>
      <c r="F38" s="424"/>
      <c r="G38" s="424"/>
      <c r="H38" s="424"/>
      <c r="I38" s="424"/>
      <c r="J38" s="424"/>
      <c r="K38" s="424"/>
      <c r="L38" s="424"/>
      <c r="M38" s="424"/>
      <c r="N38" s="424"/>
      <c r="O38" s="424"/>
      <c r="P38" s="424"/>
      <c r="Q38" s="424"/>
      <c r="R38" s="424"/>
      <c r="S38" s="424"/>
      <c r="T38" s="424"/>
      <c r="U38" s="424"/>
      <c r="V38" s="424"/>
      <c r="W38" s="423"/>
      <c r="X38" s="423"/>
      <c r="Y38" s="424"/>
      <c r="Z38" s="424"/>
      <c r="AA38" s="423"/>
      <c r="AB38" s="423"/>
      <c r="AC38" s="423"/>
      <c r="AD38" s="423"/>
      <c r="AE38" s="423"/>
      <c r="AF38" s="423"/>
      <c r="AG38" s="423"/>
      <c r="AH38" s="423"/>
      <c r="AI38" s="423"/>
      <c r="AJ38" s="423"/>
      <c r="AK38" s="424"/>
      <c r="AL38" s="424"/>
      <c r="AM38" s="424"/>
      <c r="AN38" s="424"/>
      <c r="AO38" s="424"/>
      <c r="AP38" s="424"/>
      <c r="AQ38" s="424"/>
      <c r="AR38" s="426"/>
      <c r="AS38" s="426"/>
      <c r="AT38" s="426"/>
      <c r="AU38" s="426"/>
      <c r="AV38" s="426"/>
      <c r="AW38" s="426"/>
      <c r="AX38" s="426"/>
      <c r="AY38" s="426"/>
      <c r="AZ38" s="426"/>
      <c r="BA38" s="426"/>
      <c r="BB38" s="426"/>
      <c r="BC38" s="426"/>
      <c r="BD38" s="427"/>
      <c r="BE38" s="407"/>
    </row>
    <row r="39" spans="1:57" ht="35.1" customHeight="1" x14ac:dyDescent="0.25">
      <c r="A39" s="428"/>
      <c r="B39" s="429"/>
      <c r="C39" s="430"/>
      <c r="D39" s="424"/>
      <c r="E39" s="424"/>
      <c r="F39" s="424"/>
      <c r="G39" s="424"/>
      <c r="H39" s="424"/>
      <c r="I39" s="424"/>
      <c r="J39" s="424"/>
      <c r="K39" s="424"/>
      <c r="L39" s="424"/>
      <c r="M39" s="424"/>
      <c r="N39" s="424"/>
      <c r="O39" s="424"/>
      <c r="P39" s="424"/>
      <c r="Q39" s="424"/>
      <c r="R39" s="424"/>
      <c r="S39" s="424"/>
      <c r="T39" s="424"/>
      <c r="U39" s="424"/>
      <c r="V39" s="424"/>
      <c r="W39" s="423"/>
      <c r="X39" s="423"/>
      <c r="Y39" s="424"/>
      <c r="Z39" s="424"/>
      <c r="AA39" s="423"/>
      <c r="AB39" s="423"/>
      <c r="AC39" s="423"/>
      <c r="AD39" s="423"/>
      <c r="AE39" s="423"/>
      <c r="AF39" s="423"/>
      <c r="AG39" s="423"/>
      <c r="AH39" s="423"/>
      <c r="AI39" s="423"/>
      <c r="AJ39" s="423"/>
      <c r="AK39" s="424"/>
      <c r="AL39" s="424"/>
      <c r="AM39" s="424"/>
      <c r="AN39" s="424"/>
      <c r="AO39" s="424"/>
      <c r="AP39" s="424"/>
      <c r="AQ39" s="424"/>
      <c r="AR39" s="426"/>
      <c r="AS39" s="426"/>
      <c r="AT39" s="426"/>
      <c r="AU39" s="426"/>
      <c r="AV39" s="426"/>
      <c r="AW39" s="426"/>
      <c r="AX39" s="426"/>
      <c r="AY39" s="426"/>
      <c r="AZ39" s="426"/>
      <c r="BA39" s="426"/>
      <c r="BB39" s="426"/>
      <c r="BC39" s="426"/>
      <c r="BD39" s="427"/>
      <c r="BE39" s="407"/>
    </row>
    <row r="40" spans="1:57" ht="35.1" customHeight="1" x14ac:dyDescent="0.25">
      <c r="A40" s="431"/>
      <c r="B40" s="432"/>
      <c r="C40" s="433"/>
      <c r="D40" s="423"/>
      <c r="E40" s="423"/>
      <c r="F40" s="423"/>
      <c r="G40" s="423"/>
      <c r="H40" s="423"/>
      <c r="I40" s="423"/>
      <c r="J40" s="423"/>
      <c r="K40" s="423"/>
      <c r="L40" s="423"/>
      <c r="M40" s="423"/>
      <c r="N40" s="423"/>
      <c r="O40" s="423"/>
      <c r="P40" s="423"/>
      <c r="Q40" s="423"/>
      <c r="R40" s="423"/>
      <c r="S40" s="423"/>
      <c r="T40" s="423"/>
      <c r="U40" s="423"/>
      <c r="V40" s="423"/>
      <c r="W40" s="423"/>
      <c r="X40" s="423"/>
      <c r="Y40" s="423"/>
      <c r="Z40" s="423"/>
      <c r="AA40" s="423"/>
      <c r="AB40" s="423"/>
      <c r="AC40" s="423"/>
      <c r="AD40" s="423"/>
      <c r="AE40" s="423"/>
      <c r="AF40" s="423"/>
      <c r="AG40" s="423"/>
      <c r="AH40" s="423"/>
      <c r="AI40" s="423"/>
      <c r="AJ40" s="423"/>
      <c r="AK40" s="423"/>
      <c r="AL40" s="423"/>
      <c r="AM40" s="423"/>
      <c r="AN40" s="423"/>
      <c r="AO40" s="423"/>
      <c r="AP40" s="423"/>
      <c r="AQ40" s="423"/>
      <c r="AR40" s="426"/>
      <c r="AS40" s="426"/>
      <c r="AT40" s="426"/>
      <c r="AU40" s="426"/>
      <c r="AV40" s="426"/>
      <c r="AW40" s="426"/>
      <c r="AX40" s="426"/>
      <c r="AY40" s="426"/>
      <c r="AZ40" s="426"/>
      <c r="BA40" s="426"/>
      <c r="BB40" s="426"/>
      <c r="BC40" s="426"/>
      <c r="BD40" s="427"/>
      <c r="BE40" s="407"/>
    </row>
    <row r="41" spans="1:57" ht="35.1" customHeight="1" x14ac:dyDescent="0.25">
      <c r="A41" s="434"/>
      <c r="B41" s="432"/>
      <c r="C41" s="433"/>
      <c r="D41" s="423"/>
      <c r="E41" s="423"/>
      <c r="F41" s="423"/>
      <c r="G41" s="423"/>
      <c r="H41" s="423"/>
      <c r="I41" s="423"/>
      <c r="J41" s="423"/>
      <c r="K41" s="423"/>
      <c r="L41" s="423"/>
      <c r="M41" s="423"/>
      <c r="N41" s="423"/>
      <c r="O41" s="423"/>
      <c r="P41" s="423"/>
      <c r="Q41" s="423"/>
      <c r="R41" s="423"/>
      <c r="S41" s="423"/>
      <c r="T41" s="423"/>
      <c r="U41" s="423"/>
      <c r="V41" s="423"/>
      <c r="W41" s="423"/>
      <c r="X41" s="423"/>
      <c r="Y41" s="423"/>
      <c r="Z41" s="423"/>
      <c r="AA41" s="423"/>
      <c r="AB41" s="423"/>
      <c r="AC41" s="423"/>
      <c r="AD41" s="423"/>
      <c r="AE41" s="423"/>
      <c r="AF41" s="423"/>
      <c r="AG41" s="423"/>
      <c r="AH41" s="423"/>
      <c r="AI41" s="423"/>
      <c r="AJ41" s="423"/>
      <c r="AK41" s="423"/>
      <c r="AL41" s="423"/>
      <c r="AM41" s="423"/>
      <c r="AN41" s="423"/>
      <c r="AO41" s="423"/>
      <c r="AP41" s="423"/>
      <c r="AQ41" s="423"/>
      <c r="AR41" s="426"/>
      <c r="AS41" s="426"/>
      <c r="AT41" s="426"/>
      <c r="AU41" s="426"/>
      <c r="AV41" s="426"/>
      <c r="AW41" s="426"/>
      <c r="AX41" s="426"/>
      <c r="AY41" s="426"/>
      <c r="AZ41" s="426"/>
      <c r="BA41" s="426"/>
      <c r="BB41" s="426"/>
      <c r="BC41" s="426"/>
      <c r="BD41" s="427"/>
      <c r="BE41" s="407"/>
    </row>
    <row r="42" spans="1:57" ht="35.1" customHeight="1" x14ac:dyDescent="0.25">
      <c r="A42" s="434"/>
      <c r="B42" s="432"/>
      <c r="C42" s="433"/>
      <c r="D42" s="423"/>
      <c r="E42" s="423"/>
      <c r="F42" s="423"/>
      <c r="G42" s="423"/>
      <c r="H42" s="423"/>
      <c r="I42" s="423"/>
      <c r="J42" s="423"/>
      <c r="K42" s="423"/>
      <c r="L42" s="423"/>
      <c r="M42" s="423"/>
      <c r="N42" s="423"/>
      <c r="O42" s="423"/>
      <c r="P42" s="423"/>
      <c r="Q42" s="423"/>
      <c r="R42" s="423"/>
      <c r="S42" s="423"/>
      <c r="T42" s="423"/>
      <c r="U42" s="423"/>
      <c r="V42" s="423"/>
      <c r="W42" s="423"/>
      <c r="X42" s="423"/>
      <c r="Y42" s="423"/>
      <c r="Z42" s="423"/>
      <c r="AA42" s="423"/>
      <c r="AB42" s="423"/>
      <c r="AC42" s="423"/>
      <c r="AD42" s="423"/>
      <c r="AE42" s="423"/>
      <c r="AF42" s="423"/>
      <c r="AG42" s="423"/>
      <c r="AH42" s="423"/>
      <c r="AI42" s="423"/>
      <c r="AJ42" s="423"/>
      <c r="AK42" s="423"/>
      <c r="AL42" s="423"/>
      <c r="AM42" s="423"/>
      <c r="AN42" s="423"/>
      <c r="AO42" s="423"/>
      <c r="AP42" s="423"/>
      <c r="AQ42" s="423"/>
      <c r="AR42" s="426"/>
      <c r="AS42" s="426"/>
      <c r="AT42" s="426"/>
      <c r="AU42" s="426"/>
      <c r="AV42" s="426"/>
      <c r="AW42" s="426"/>
      <c r="AX42" s="426"/>
      <c r="AY42" s="426"/>
      <c r="AZ42" s="426"/>
      <c r="BA42" s="426"/>
      <c r="BB42" s="426"/>
      <c r="BC42" s="426"/>
      <c r="BD42" s="427"/>
      <c r="BE42" s="407"/>
    </row>
    <row r="43" spans="1:57" ht="35.1" customHeight="1" x14ac:dyDescent="0.25">
      <c r="A43" s="434"/>
      <c r="B43" s="432"/>
      <c r="C43" s="433"/>
      <c r="D43" s="423"/>
      <c r="E43" s="423"/>
      <c r="F43" s="423"/>
      <c r="G43" s="423"/>
      <c r="H43" s="423"/>
      <c r="I43" s="423"/>
      <c r="J43" s="423"/>
      <c r="K43" s="423"/>
      <c r="L43" s="423"/>
      <c r="M43" s="423"/>
      <c r="N43" s="423"/>
      <c r="O43" s="423"/>
      <c r="P43" s="423"/>
      <c r="Q43" s="423"/>
      <c r="R43" s="423"/>
      <c r="S43" s="423"/>
      <c r="T43" s="423"/>
      <c r="U43" s="423"/>
      <c r="V43" s="423"/>
      <c r="W43" s="423"/>
      <c r="X43" s="423"/>
      <c r="Y43" s="423"/>
      <c r="Z43" s="423"/>
      <c r="AA43" s="423"/>
      <c r="AB43" s="423"/>
      <c r="AC43" s="423"/>
      <c r="AD43" s="423"/>
      <c r="AE43" s="423"/>
      <c r="AF43" s="423"/>
      <c r="AG43" s="423"/>
      <c r="AH43" s="423"/>
      <c r="AI43" s="423"/>
      <c r="AJ43" s="423"/>
      <c r="AK43" s="423"/>
      <c r="AL43" s="423"/>
      <c r="AM43" s="423"/>
      <c r="AN43" s="423"/>
      <c r="AO43" s="423"/>
      <c r="AP43" s="423"/>
      <c r="AQ43" s="423"/>
      <c r="AR43" s="426"/>
      <c r="AS43" s="426"/>
      <c r="AT43" s="426"/>
      <c r="AU43" s="426"/>
      <c r="AV43" s="426"/>
      <c r="AW43" s="426"/>
      <c r="AX43" s="426"/>
      <c r="AY43" s="426"/>
      <c r="AZ43" s="426"/>
      <c r="BA43" s="426"/>
      <c r="BB43" s="426"/>
      <c r="BC43" s="426"/>
      <c r="BD43" s="427"/>
      <c r="BE43" s="407"/>
    </row>
    <row r="44" spans="1:57" ht="35.1" customHeight="1" x14ac:dyDescent="0.25">
      <c r="A44" s="434"/>
      <c r="B44" s="432"/>
      <c r="C44" s="433"/>
      <c r="D44" s="423"/>
      <c r="E44" s="423"/>
      <c r="F44" s="423"/>
      <c r="G44" s="423"/>
      <c r="H44" s="423"/>
      <c r="I44" s="423"/>
      <c r="J44" s="423"/>
      <c r="K44" s="423"/>
      <c r="L44" s="423"/>
      <c r="M44" s="423"/>
      <c r="N44" s="423"/>
      <c r="O44" s="423"/>
      <c r="P44" s="423"/>
      <c r="Q44" s="423"/>
      <c r="R44" s="423"/>
      <c r="S44" s="423"/>
      <c r="T44" s="423"/>
      <c r="U44" s="423"/>
      <c r="V44" s="423"/>
      <c r="W44" s="423"/>
      <c r="X44" s="423"/>
      <c r="Y44" s="423"/>
      <c r="Z44" s="423"/>
      <c r="AA44" s="423"/>
      <c r="AB44" s="423"/>
      <c r="AC44" s="423"/>
      <c r="AD44" s="423"/>
      <c r="AE44" s="423"/>
      <c r="AF44" s="423"/>
      <c r="AG44" s="423"/>
      <c r="AH44" s="423"/>
      <c r="AI44" s="423"/>
      <c r="AJ44" s="423"/>
      <c r="AK44" s="423"/>
      <c r="AL44" s="423"/>
      <c r="AM44" s="423"/>
      <c r="AN44" s="423"/>
      <c r="AO44" s="423"/>
      <c r="AP44" s="423"/>
      <c r="AQ44" s="423"/>
      <c r="AR44" s="426"/>
      <c r="AS44" s="426"/>
      <c r="AT44" s="426"/>
      <c r="AU44" s="426"/>
      <c r="AV44" s="426"/>
      <c r="AW44" s="426"/>
      <c r="AX44" s="426"/>
      <c r="AY44" s="426"/>
      <c r="AZ44" s="426"/>
      <c r="BA44" s="426"/>
      <c r="BB44" s="426"/>
      <c r="BC44" s="426"/>
      <c r="BD44" s="427"/>
      <c r="BE44" s="407"/>
    </row>
    <row r="45" spans="1:57" ht="35.1" customHeight="1" x14ac:dyDescent="0.25">
      <c r="A45" s="434"/>
      <c r="B45" s="432"/>
      <c r="C45" s="433"/>
      <c r="D45" s="423"/>
      <c r="E45" s="423"/>
      <c r="F45" s="423"/>
      <c r="G45" s="423"/>
      <c r="H45" s="423"/>
      <c r="I45" s="423"/>
      <c r="J45" s="423"/>
      <c r="K45" s="423"/>
      <c r="L45" s="423"/>
      <c r="M45" s="423"/>
      <c r="N45" s="423"/>
      <c r="O45" s="423"/>
      <c r="P45" s="423"/>
      <c r="Q45" s="423"/>
      <c r="R45" s="423"/>
      <c r="S45" s="423"/>
      <c r="T45" s="423"/>
      <c r="U45" s="423"/>
      <c r="V45" s="423"/>
      <c r="W45" s="423"/>
      <c r="X45" s="423"/>
      <c r="Y45" s="423"/>
      <c r="Z45" s="423"/>
      <c r="AA45" s="423"/>
      <c r="AB45" s="423"/>
      <c r="AC45" s="423"/>
      <c r="AD45" s="423"/>
      <c r="AE45" s="423"/>
      <c r="AF45" s="423"/>
      <c r="AG45" s="423"/>
      <c r="AH45" s="423"/>
      <c r="AI45" s="423"/>
      <c r="AJ45" s="423"/>
      <c r="AK45" s="423"/>
      <c r="AL45" s="423"/>
      <c r="AM45" s="423"/>
      <c r="AN45" s="423"/>
      <c r="AO45" s="423"/>
      <c r="AP45" s="423"/>
      <c r="AQ45" s="423"/>
      <c r="AR45" s="426"/>
      <c r="AS45" s="426"/>
      <c r="AT45" s="426"/>
      <c r="AU45" s="426"/>
      <c r="AV45" s="426"/>
      <c r="AW45" s="426"/>
      <c r="AX45" s="426"/>
      <c r="AY45" s="426"/>
      <c r="AZ45" s="426"/>
      <c r="BA45" s="426"/>
      <c r="BB45" s="426"/>
      <c r="BC45" s="426"/>
      <c r="BD45" s="427"/>
      <c r="BE45" s="407"/>
    </row>
    <row r="46" spans="1:57" ht="35.1" customHeight="1" x14ac:dyDescent="0.25">
      <c r="A46" s="434"/>
      <c r="B46" s="432"/>
      <c r="C46" s="433"/>
      <c r="D46" s="423"/>
      <c r="E46" s="423"/>
      <c r="F46" s="423"/>
      <c r="G46" s="423"/>
      <c r="H46" s="423"/>
      <c r="I46" s="423"/>
      <c r="J46" s="423"/>
      <c r="K46" s="423"/>
      <c r="L46" s="423"/>
      <c r="M46" s="423"/>
      <c r="N46" s="423"/>
      <c r="O46" s="423"/>
      <c r="P46" s="423"/>
      <c r="Q46" s="423"/>
      <c r="R46" s="423"/>
      <c r="S46" s="423"/>
      <c r="T46" s="423"/>
      <c r="U46" s="423"/>
      <c r="V46" s="423"/>
      <c r="W46" s="423"/>
      <c r="X46" s="423"/>
      <c r="Y46" s="423"/>
      <c r="Z46" s="423"/>
      <c r="AA46" s="423"/>
      <c r="AB46" s="423"/>
      <c r="AC46" s="423"/>
      <c r="AD46" s="423"/>
      <c r="AE46" s="423"/>
      <c r="AF46" s="423"/>
      <c r="AG46" s="423"/>
      <c r="AH46" s="423"/>
      <c r="AI46" s="423"/>
      <c r="AJ46" s="423"/>
      <c r="AK46" s="423"/>
      <c r="AL46" s="423"/>
      <c r="AM46" s="423"/>
      <c r="AN46" s="423"/>
      <c r="AO46" s="423"/>
      <c r="AP46" s="423"/>
      <c r="AQ46" s="423"/>
      <c r="AR46" s="426"/>
      <c r="AS46" s="426"/>
      <c r="AT46" s="426"/>
      <c r="AU46" s="426"/>
      <c r="AV46" s="426"/>
      <c r="AW46" s="426"/>
      <c r="AX46" s="426"/>
      <c r="AY46" s="426"/>
      <c r="AZ46" s="426"/>
      <c r="BA46" s="426"/>
      <c r="BB46" s="426"/>
      <c r="BC46" s="426"/>
      <c r="BD46" s="427"/>
      <c r="BE46" s="407"/>
    </row>
    <row r="47" spans="1:57" ht="35.1" customHeight="1" x14ac:dyDescent="0.25">
      <c r="A47" s="434"/>
      <c r="B47" s="432"/>
      <c r="C47" s="433"/>
      <c r="D47" s="423"/>
      <c r="E47" s="423"/>
      <c r="F47" s="423"/>
      <c r="G47" s="423"/>
      <c r="H47" s="423"/>
      <c r="I47" s="423"/>
      <c r="J47" s="423"/>
      <c r="K47" s="423"/>
      <c r="L47" s="423"/>
      <c r="M47" s="423"/>
      <c r="N47" s="423"/>
      <c r="O47" s="423"/>
      <c r="P47" s="423"/>
      <c r="Q47" s="423"/>
      <c r="R47" s="423"/>
      <c r="S47" s="423"/>
      <c r="T47" s="423"/>
      <c r="U47" s="423"/>
      <c r="V47" s="423"/>
      <c r="W47" s="423"/>
      <c r="X47" s="423"/>
      <c r="Y47" s="423"/>
      <c r="Z47" s="423"/>
      <c r="AA47" s="423"/>
      <c r="AB47" s="423"/>
      <c r="AC47" s="423"/>
      <c r="AD47" s="423"/>
      <c r="AE47" s="423"/>
      <c r="AF47" s="423"/>
      <c r="AG47" s="423"/>
      <c r="AH47" s="423"/>
      <c r="AI47" s="423"/>
      <c r="AJ47" s="423"/>
      <c r="AK47" s="423"/>
      <c r="AL47" s="423"/>
      <c r="AM47" s="423"/>
      <c r="AN47" s="423"/>
      <c r="AO47" s="423"/>
      <c r="AP47" s="423"/>
      <c r="AQ47" s="423"/>
      <c r="AR47" s="426"/>
      <c r="AS47" s="426"/>
      <c r="AT47" s="426"/>
      <c r="AU47" s="426"/>
      <c r="AV47" s="426"/>
      <c r="AW47" s="426"/>
      <c r="AX47" s="426"/>
      <c r="AY47" s="426"/>
      <c r="AZ47" s="426"/>
      <c r="BA47" s="426"/>
      <c r="BB47" s="426"/>
      <c r="BC47" s="426"/>
      <c r="BD47" s="427"/>
      <c r="BE47" s="407"/>
    </row>
    <row r="48" spans="1:57" ht="35.1" customHeight="1" x14ac:dyDescent="0.25">
      <c r="A48" s="435"/>
      <c r="B48" s="432"/>
      <c r="C48" s="433"/>
      <c r="D48" s="423"/>
      <c r="E48" s="423"/>
      <c r="F48" s="423"/>
      <c r="G48" s="423"/>
      <c r="H48" s="423"/>
      <c r="I48" s="423"/>
      <c r="J48" s="423"/>
      <c r="K48" s="423"/>
      <c r="L48" s="423"/>
      <c r="M48" s="423"/>
      <c r="N48" s="423"/>
      <c r="O48" s="423"/>
      <c r="P48" s="423"/>
      <c r="Q48" s="423"/>
      <c r="R48" s="423"/>
      <c r="S48" s="423"/>
      <c r="T48" s="423"/>
      <c r="U48" s="423"/>
      <c r="V48" s="423"/>
      <c r="W48" s="423"/>
      <c r="X48" s="423"/>
      <c r="Y48" s="423"/>
      <c r="Z48" s="423"/>
      <c r="AA48" s="423"/>
      <c r="AB48" s="423"/>
      <c r="AC48" s="423"/>
      <c r="AD48" s="423"/>
      <c r="AE48" s="423"/>
      <c r="AF48" s="423"/>
      <c r="AG48" s="423"/>
      <c r="AH48" s="423"/>
      <c r="AI48" s="423"/>
      <c r="AJ48" s="423"/>
      <c r="AK48" s="423"/>
      <c r="AL48" s="423"/>
      <c r="AM48" s="423"/>
      <c r="AN48" s="423"/>
      <c r="AO48" s="423"/>
      <c r="AP48" s="423"/>
      <c r="AQ48" s="423"/>
      <c r="AR48" s="426"/>
      <c r="AS48" s="426"/>
      <c r="AT48" s="426"/>
      <c r="AU48" s="426"/>
      <c r="AV48" s="426"/>
      <c r="AW48" s="426"/>
      <c r="AX48" s="426"/>
      <c r="AY48" s="426"/>
      <c r="AZ48" s="426"/>
      <c r="BA48" s="426"/>
      <c r="BB48" s="426"/>
      <c r="BC48" s="426"/>
      <c r="BD48" s="427"/>
      <c r="BE48" s="407"/>
    </row>
    <row r="49" spans="1:57" ht="35.1" customHeight="1" x14ac:dyDescent="0.25">
      <c r="A49" s="436"/>
      <c r="B49" s="432"/>
      <c r="C49" s="433"/>
      <c r="D49" s="423"/>
      <c r="E49" s="423"/>
      <c r="F49" s="423"/>
      <c r="G49" s="423"/>
      <c r="H49" s="423"/>
      <c r="I49" s="423"/>
      <c r="J49" s="423"/>
      <c r="K49" s="423"/>
      <c r="L49" s="423"/>
      <c r="M49" s="423"/>
      <c r="N49" s="423"/>
      <c r="O49" s="423"/>
      <c r="P49" s="423"/>
      <c r="Q49" s="423"/>
      <c r="R49" s="423"/>
      <c r="S49" s="423"/>
      <c r="T49" s="423"/>
      <c r="U49" s="423"/>
      <c r="V49" s="423"/>
      <c r="W49" s="423"/>
      <c r="X49" s="423"/>
      <c r="Y49" s="423"/>
      <c r="Z49" s="423"/>
      <c r="AA49" s="423"/>
      <c r="AB49" s="423"/>
      <c r="AC49" s="423"/>
      <c r="AD49" s="423"/>
      <c r="AE49" s="423"/>
      <c r="AF49" s="423"/>
      <c r="AG49" s="423"/>
      <c r="AH49" s="423"/>
      <c r="AI49" s="423"/>
      <c r="AJ49" s="423"/>
      <c r="AK49" s="423"/>
      <c r="AL49" s="423"/>
      <c r="AM49" s="423"/>
      <c r="AN49" s="423"/>
      <c r="AO49" s="423"/>
      <c r="AP49" s="423"/>
      <c r="AQ49" s="423"/>
      <c r="AR49" s="426"/>
      <c r="AS49" s="426"/>
      <c r="AT49" s="426"/>
      <c r="AU49" s="426"/>
      <c r="AV49" s="426"/>
      <c r="AW49" s="426"/>
      <c r="AX49" s="426"/>
      <c r="AY49" s="426"/>
      <c r="AZ49" s="426"/>
      <c r="BA49" s="426"/>
      <c r="BB49" s="426"/>
      <c r="BC49" s="426"/>
      <c r="BD49" s="427"/>
      <c r="BE49" s="407"/>
    </row>
    <row r="50" spans="1:57" ht="35.1" customHeight="1" x14ac:dyDescent="0.25">
      <c r="A50" s="434"/>
      <c r="B50" s="432"/>
      <c r="C50" s="433"/>
      <c r="D50" s="423"/>
      <c r="E50" s="423"/>
      <c r="F50" s="423"/>
      <c r="G50" s="423"/>
      <c r="H50" s="423"/>
      <c r="I50" s="423"/>
      <c r="J50" s="423"/>
      <c r="K50" s="423"/>
      <c r="L50" s="423"/>
      <c r="M50" s="423"/>
      <c r="N50" s="423"/>
      <c r="O50" s="423"/>
      <c r="P50" s="423"/>
      <c r="Q50" s="423"/>
      <c r="R50" s="423"/>
      <c r="S50" s="423"/>
      <c r="T50" s="423"/>
      <c r="U50" s="423"/>
      <c r="V50" s="423"/>
      <c r="W50" s="423"/>
      <c r="X50" s="423"/>
      <c r="Y50" s="423"/>
      <c r="Z50" s="423"/>
      <c r="AA50" s="423"/>
      <c r="AB50" s="423"/>
      <c r="AC50" s="423"/>
      <c r="AD50" s="423"/>
      <c r="AE50" s="423"/>
      <c r="AF50" s="423"/>
      <c r="AG50" s="423"/>
      <c r="AH50" s="423"/>
      <c r="AI50" s="423"/>
      <c r="AJ50" s="423"/>
      <c r="AK50" s="423"/>
      <c r="AL50" s="423"/>
      <c r="AM50" s="423"/>
      <c r="AN50" s="423"/>
      <c r="AO50" s="423"/>
      <c r="AP50" s="423"/>
      <c r="AQ50" s="423"/>
      <c r="AR50" s="426"/>
      <c r="AS50" s="426"/>
      <c r="AT50" s="426"/>
      <c r="AU50" s="426"/>
      <c r="AV50" s="426"/>
      <c r="AW50" s="426"/>
      <c r="AX50" s="426"/>
      <c r="AY50" s="426"/>
      <c r="AZ50" s="426"/>
      <c r="BA50" s="426"/>
      <c r="BB50" s="426"/>
      <c r="BC50" s="426"/>
      <c r="BD50" s="427"/>
      <c r="BE50" s="407"/>
    </row>
    <row r="51" spans="1:57" ht="35.1" customHeight="1" x14ac:dyDescent="0.25">
      <c r="A51" s="428"/>
      <c r="B51" s="429"/>
      <c r="C51" s="430"/>
      <c r="D51" s="424"/>
      <c r="E51" s="424"/>
      <c r="F51" s="424"/>
      <c r="G51" s="424"/>
      <c r="H51" s="424"/>
      <c r="I51" s="424"/>
      <c r="J51" s="424"/>
      <c r="K51" s="424"/>
      <c r="L51" s="424"/>
      <c r="M51" s="424"/>
      <c r="N51" s="424"/>
      <c r="O51" s="424"/>
      <c r="P51" s="424"/>
      <c r="Q51" s="424"/>
      <c r="R51" s="424"/>
      <c r="S51" s="424"/>
      <c r="T51" s="424"/>
      <c r="U51" s="424"/>
      <c r="V51" s="424"/>
      <c r="W51" s="423"/>
      <c r="X51" s="423"/>
      <c r="Y51" s="424"/>
      <c r="Z51" s="424"/>
      <c r="AA51" s="423"/>
      <c r="AB51" s="423"/>
      <c r="AC51" s="423"/>
      <c r="AD51" s="423"/>
      <c r="AE51" s="423"/>
      <c r="AF51" s="423"/>
      <c r="AG51" s="423"/>
      <c r="AH51" s="423"/>
      <c r="AI51" s="423"/>
      <c r="AJ51" s="423"/>
      <c r="AK51" s="424"/>
      <c r="AL51" s="424"/>
      <c r="AM51" s="424"/>
      <c r="AN51" s="424"/>
      <c r="AO51" s="424"/>
      <c r="AP51" s="424"/>
      <c r="AQ51" s="424"/>
      <c r="AR51" s="426"/>
      <c r="AS51" s="426"/>
      <c r="AT51" s="426"/>
      <c r="AU51" s="426"/>
      <c r="AV51" s="426"/>
      <c r="AW51" s="426"/>
      <c r="AX51" s="426"/>
      <c r="AY51" s="426"/>
      <c r="AZ51" s="426"/>
      <c r="BA51" s="426"/>
      <c r="BB51" s="426"/>
      <c r="BC51" s="426"/>
      <c r="BD51" s="427"/>
      <c r="BE51" s="407"/>
    </row>
    <row r="52" spans="1:57" ht="35.1" customHeight="1" x14ac:dyDescent="0.25">
      <c r="A52" s="428"/>
      <c r="B52" s="429"/>
      <c r="C52" s="430"/>
      <c r="D52" s="424"/>
      <c r="E52" s="424"/>
      <c r="F52" s="424"/>
      <c r="G52" s="424"/>
      <c r="H52" s="424"/>
      <c r="I52" s="424"/>
      <c r="J52" s="424"/>
      <c r="K52" s="424"/>
      <c r="L52" s="424"/>
      <c r="M52" s="424"/>
      <c r="N52" s="424"/>
      <c r="O52" s="424"/>
      <c r="P52" s="424"/>
      <c r="Q52" s="424"/>
      <c r="R52" s="424"/>
      <c r="S52" s="424"/>
      <c r="T52" s="424"/>
      <c r="U52" s="424"/>
      <c r="V52" s="424"/>
      <c r="W52" s="423"/>
      <c r="X52" s="423"/>
      <c r="Y52" s="424"/>
      <c r="Z52" s="424"/>
      <c r="AA52" s="424"/>
      <c r="AB52" s="424"/>
      <c r="AC52" s="424"/>
      <c r="AD52" s="424"/>
      <c r="AE52" s="424"/>
      <c r="AF52" s="424"/>
      <c r="AG52" s="424"/>
      <c r="AH52" s="424"/>
      <c r="AI52" s="424"/>
      <c r="AJ52" s="424"/>
      <c r="AK52" s="424"/>
      <c r="AL52" s="424"/>
      <c r="AM52" s="424"/>
      <c r="AN52" s="424"/>
      <c r="AO52" s="424"/>
      <c r="AP52" s="424"/>
      <c r="AQ52" s="424"/>
      <c r="AR52" s="426"/>
      <c r="AS52" s="426"/>
      <c r="AT52" s="426"/>
      <c r="AU52" s="426"/>
      <c r="AV52" s="426"/>
      <c r="AW52" s="426"/>
      <c r="AX52" s="426"/>
      <c r="AY52" s="426"/>
      <c r="AZ52" s="426"/>
      <c r="BA52" s="426"/>
      <c r="BB52" s="426"/>
      <c r="BC52" s="426"/>
      <c r="BD52" s="427"/>
      <c r="BE52" s="407"/>
    </row>
    <row r="53" spans="1:57" ht="35.1" customHeight="1" x14ac:dyDescent="0.25">
      <c r="A53" s="428"/>
      <c r="B53" s="429"/>
      <c r="C53" s="430"/>
      <c r="D53" s="424"/>
      <c r="E53" s="424"/>
      <c r="F53" s="424"/>
      <c r="G53" s="424"/>
      <c r="H53" s="424"/>
      <c r="I53" s="424"/>
      <c r="J53" s="424"/>
      <c r="K53" s="424"/>
      <c r="L53" s="424"/>
      <c r="M53" s="424"/>
      <c r="N53" s="424"/>
      <c r="O53" s="424"/>
      <c r="P53" s="424"/>
      <c r="Q53" s="424"/>
      <c r="R53" s="424"/>
      <c r="S53" s="424"/>
      <c r="T53" s="424"/>
      <c r="U53" s="424"/>
      <c r="V53" s="424"/>
      <c r="W53" s="423"/>
      <c r="X53" s="423"/>
      <c r="Y53" s="424"/>
      <c r="Z53" s="424"/>
      <c r="AA53" s="424"/>
      <c r="AB53" s="424"/>
      <c r="AC53" s="424"/>
      <c r="AD53" s="424"/>
      <c r="AE53" s="424"/>
      <c r="AF53" s="424"/>
      <c r="AG53" s="424"/>
      <c r="AH53" s="424"/>
      <c r="AI53" s="424"/>
      <c r="AJ53" s="424"/>
      <c r="AK53" s="424"/>
      <c r="AL53" s="424"/>
      <c r="AM53" s="424"/>
      <c r="AN53" s="424"/>
      <c r="AO53" s="424"/>
      <c r="AP53" s="424"/>
      <c r="AQ53" s="424"/>
      <c r="AR53" s="426"/>
      <c r="AS53" s="426"/>
      <c r="AT53" s="426"/>
      <c r="AU53" s="426"/>
      <c r="AV53" s="426"/>
      <c r="AW53" s="426"/>
      <c r="AX53" s="426"/>
      <c r="AY53" s="426"/>
      <c r="AZ53" s="426"/>
      <c r="BA53" s="426"/>
      <c r="BB53" s="426"/>
      <c r="BC53" s="426"/>
      <c r="BD53" s="427"/>
      <c r="BE53" s="407"/>
    </row>
    <row r="54" spans="1:57" ht="35.1" customHeight="1" x14ac:dyDescent="0.25">
      <c r="A54" s="428"/>
      <c r="B54" s="429"/>
      <c r="C54" s="430"/>
      <c r="D54" s="424"/>
      <c r="E54" s="424"/>
      <c r="F54" s="424"/>
      <c r="G54" s="424"/>
      <c r="H54" s="424"/>
      <c r="I54" s="424"/>
      <c r="J54" s="424"/>
      <c r="K54" s="424"/>
      <c r="L54" s="424"/>
      <c r="M54" s="424"/>
      <c r="N54" s="424"/>
      <c r="O54" s="424"/>
      <c r="P54" s="424"/>
      <c r="Q54" s="424"/>
      <c r="R54" s="424"/>
      <c r="S54" s="424"/>
      <c r="T54" s="424"/>
      <c r="U54" s="424"/>
      <c r="V54" s="424"/>
      <c r="W54" s="423"/>
      <c r="X54" s="423"/>
      <c r="Y54" s="424"/>
      <c r="Z54" s="424"/>
      <c r="AA54" s="424"/>
      <c r="AB54" s="424"/>
      <c r="AC54" s="424"/>
      <c r="AD54" s="424"/>
      <c r="AE54" s="424"/>
      <c r="AF54" s="424"/>
      <c r="AG54" s="424"/>
      <c r="AH54" s="424"/>
      <c r="AI54" s="424"/>
      <c r="AJ54" s="424"/>
      <c r="AK54" s="424"/>
      <c r="AL54" s="424"/>
      <c r="AM54" s="424"/>
      <c r="AN54" s="424"/>
      <c r="AO54" s="424"/>
      <c r="AP54" s="424"/>
      <c r="AQ54" s="424"/>
      <c r="AR54" s="426"/>
      <c r="AS54" s="426"/>
      <c r="AT54" s="426"/>
      <c r="AU54" s="426"/>
      <c r="AV54" s="426"/>
      <c r="AW54" s="426"/>
      <c r="AX54" s="426"/>
      <c r="AY54" s="426"/>
      <c r="AZ54" s="426"/>
      <c r="BA54" s="426"/>
      <c r="BB54" s="426"/>
      <c r="BC54" s="426"/>
      <c r="BD54" s="427"/>
      <c r="BE54" s="407"/>
    </row>
    <row r="55" spans="1:57" ht="35.1" customHeight="1" x14ac:dyDescent="0.25">
      <c r="A55" s="434"/>
      <c r="B55" s="432"/>
      <c r="C55" s="433"/>
      <c r="D55" s="423"/>
      <c r="E55" s="423"/>
      <c r="F55" s="423"/>
      <c r="G55" s="423"/>
      <c r="H55" s="423"/>
      <c r="I55" s="423"/>
      <c r="J55" s="423"/>
      <c r="K55" s="423"/>
      <c r="L55" s="423"/>
      <c r="M55" s="423"/>
      <c r="N55" s="423"/>
      <c r="O55" s="423"/>
      <c r="P55" s="423"/>
      <c r="Q55" s="423"/>
      <c r="R55" s="423"/>
      <c r="S55" s="423"/>
      <c r="T55" s="423"/>
      <c r="U55" s="423"/>
      <c r="V55" s="423"/>
      <c r="W55" s="423"/>
      <c r="X55" s="423"/>
      <c r="Y55" s="423"/>
      <c r="Z55" s="423"/>
      <c r="AA55" s="423"/>
      <c r="AB55" s="423"/>
      <c r="AC55" s="423"/>
      <c r="AD55" s="423"/>
      <c r="AE55" s="423"/>
      <c r="AF55" s="423"/>
      <c r="AG55" s="423"/>
      <c r="AH55" s="423"/>
      <c r="AI55" s="423"/>
      <c r="AJ55" s="423"/>
      <c r="AK55" s="423"/>
      <c r="AL55" s="423"/>
      <c r="AM55" s="423"/>
      <c r="AN55" s="423"/>
      <c r="AO55" s="423"/>
      <c r="AP55" s="423"/>
      <c r="AQ55" s="423"/>
      <c r="AR55" s="426"/>
      <c r="AS55" s="426"/>
      <c r="AT55" s="426"/>
      <c r="AU55" s="426"/>
      <c r="AV55" s="426"/>
      <c r="AW55" s="426"/>
      <c r="AX55" s="426"/>
      <c r="AY55" s="426"/>
      <c r="AZ55" s="426"/>
      <c r="BA55" s="426"/>
      <c r="BB55" s="426"/>
      <c r="BC55" s="426"/>
      <c r="BD55" s="427"/>
      <c r="BE55" s="407"/>
    </row>
    <row r="56" spans="1:57" ht="35.1" customHeight="1" x14ac:dyDescent="0.25">
      <c r="A56" s="434"/>
      <c r="B56" s="432"/>
      <c r="C56" s="433"/>
      <c r="D56" s="423"/>
      <c r="E56" s="423"/>
      <c r="F56" s="423"/>
      <c r="G56" s="423"/>
      <c r="H56" s="423"/>
      <c r="I56" s="423"/>
      <c r="J56" s="423"/>
      <c r="K56" s="423"/>
      <c r="L56" s="423"/>
      <c r="M56" s="423"/>
      <c r="N56" s="423"/>
      <c r="O56" s="423"/>
      <c r="P56" s="423"/>
      <c r="Q56" s="423"/>
      <c r="R56" s="423"/>
      <c r="S56" s="423"/>
      <c r="T56" s="423"/>
      <c r="U56" s="423"/>
      <c r="V56" s="423"/>
      <c r="W56" s="423"/>
      <c r="X56" s="423"/>
      <c r="Y56" s="423"/>
      <c r="Z56" s="423"/>
      <c r="AA56" s="423"/>
      <c r="AB56" s="423"/>
      <c r="AC56" s="423"/>
      <c r="AD56" s="423"/>
      <c r="AE56" s="423"/>
      <c r="AF56" s="423"/>
      <c r="AG56" s="423"/>
      <c r="AH56" s="423"/>
      <c r="AI56" s="423"/>
      <c r="AJ56" s="423"/>
      <c r="AK56" s="423"/>
      <c r="AL56" s="423"/>
      <c r="AM56" s="423"/>
      <c r="AN56" s="423"/>
      <c r="AO56" s="423"/>
      <c r="AP56" s="423"/>
      <c r="AQ56" s="423"/>
      <c r="AR56" s="426"/>
      <c r="AS56" s="426"/>
      <c r="AT56" s="426"/>
      <c r="AU56" s="426"/>
      <c r="AV56" s="426"/>
      <c r="AW56" s="426"/>
      <c r="AX56" s="426"/>
      <c r="AY56" s="426"/>
      <c r="AZ56" s="426"/>
      <c r="BA56" s="426"/>
      <c r="BB56" s="426"/>
      <c r="BC56" s="426"/>
      <c r="BD56" s="427"/>
      <c r="BE56" s="407"/>
    </row>
    <row r="57" spans="1:57" ht="35.1" customHeight="1" x14ac:dyDescent="0.25">
      <c r="A57" s="435"/>
      <c r="B57" s="429"/>
      <c r="C57" s="430"/>
      <c r="D57" s="424"/>
      <c r="E57" s="424"/>
      <c r="F57" s="424"/>
      <c r="G57" s="424"/>
      <c r="H57" s="424"/>
      <c r="I57" s="424"/>
      <c r="J57" s="424"/>
      <c r="K57" s="424"/>
      <c r="L57" s="424"/>
      <c r="M57" s="424"/>
      <c r="N57" s="424"/>
      <c r="O57" s="424"/>
      <c r="P57" s="424"/>
      <c r="Q57" s="424"/>
      <c r="R57" s="424"/>
      <c r="S57" s="424"/>
      <c r="T57" s="424"/>
      <c r="U57" s="424"/>
      <c r="V57" s="424"/>
      <c r="W57" s="423"/>
      <c r="X57" s="423"/>
      <c r="Y57" s="424"/>
      <c r="Z57" s="424"/>
      <c r="AA57" s="424"/>
      <c r="AB57" s="424"/>
      <c r="AC57" s="424"/>
      <c r="AD57" s="424"/>
      <c r="AE57" s="424"/>
      <c r="AF57" s="424"/>
      <c r="AG57" s="424"/>
      <c r="AH57" s="424"/>
      <c r="AI57" s="424"/>
      <c r="AJ57" s="424"/>
      <c r="AK57" s="424"/>
      <c r="AL57" s="424"/>
      <c r="AM57" s="424"/>
      <c r="AN57" s="424"/>
      <c r="AO57" s="424"/>
      <c r="AP57" s="424"/>
      <c r="AQ57" s="424"/>
      <c r="AR57" s="426"/>
      <c r="AS57" s="426"/>
      <c r="AT57" s="426"/>
      <c r="AU57" s="426"/>
      <c r="AV57" s="426"/>
      <c r="AW57" s="426"/>
      <c r="AX57" s="426"/>
      <c r="AY57" s="426"/>
      <c r="AZ57" s="426"/>
      <c r="BA57" s="426"/>
      <c r="BB57" s="426"/>
      <c r="BC57" s="426"/>
      <c r="BD57" s="427"/>
      <c r="BE57" s="407"/>
    </row>
    <row r="58" spans="1:57" ht="35.1" customHeight="1" x14ac:dyDescent="0.25">
      <c r="A58" s="437"/>
      <c r="B58" s="429"/>
      <c r="C58" s="430"/>
      <c r="D58" s="424"/>
      <c r="E58" s="424"/>
      <c r="F58" s="424"/>
      <c r="G58" s="424"/>
      <c r="H58" s="424"/>
      <c r="I58" s="424"/>
      <c r="J58" s="424"/>
      <c r="K58" s="424"/>
      <c r="L58" s="424"/>
      <c r="M58" s="424"/>
      <c r="N58" s="424"/>
      <c r="O58" s="424"/>
      <c r="P58" s="424"/>
      <c r="Q58" s="424"/>
      <c r="R58" s="424"/>
      <c r="S58" s="424"/>
      <c r="T58" s="424"/>
      <c r="U58" s="424"/>
      <c r="V58" s="424"/>
      <c r="W58" s="423"/>
      <c r="X58" s="423"/>
      <c r="Y58" s="424"/>
      <c r="Z58" s="424"/>
      <c r="AA58" s="424"/>
      <c r="AB58" s="424"/>
      <c r="AC58" s="424"/>
      <c r="AD58" s="424"/>
      <c r="AE58" s="424"/>
      <c r="AF58" s="424"/>
      <c r="AG58" s="424"/>
      <c r="AH58" s="424"/>
      <c r="AI58" s="424"/>
      <c r="AJ58" s="424"/>
      <c r="AK58" s="424"/>
      <c r="AL58" s="424"/>
      <c r="AM58" s="424"/>
      <c r="AN58" s="424"/>
      <c r="AO58" s="424"/>
      <c r="AP58" s="424"/>
      <c r="AQ58" s="424"/>
      <c r="AR58" s="426"/>
      <c r="AS58" s="426"/>
      <c r="AT58" s="426"/>
      <c r="AU58" s="426"/>
      <c r="AV58" s="426"/>
      <c r="AW58" s="426"/>
      <c r="AX58" s="426"/>
      <c r="AY58" s="426"/>
      <c r="AZ58" s="426"/>
      <c r="BA58" s="426"/>
      <c r="BB58" s="426"/>
      <c r="BC58" s="426"/>
      <c r="BD58" s="427"/>
      <c r="BE58" s="407"/>
    </row>
    <row r="59" spans="1:57" ht="35.1" customHeight="1" x14ac:dyDescent="0.25">
      <c r="A59" s="428"/>
      <c r="B59" s="429"/>
      <c r="C59" s="430"/>
      <c r="D59" s="424"/>
      <c r="E59" s="424"/>
      <c r="F59" s="424"/>
      <c r="G59" s="424"/>
      <c r="H59" s="424"/>
      <c r="I59" s="424"/>
      <c r="J59" s="424"/>
      <c r="K59" s="424"/>
      <c r="L59" s="424"/>
      <c r="M59" s="424"/>
      <c r="N59" s="424"/>
      <c r="O59" s="424"/>
      <c r="P59" s="424"/>
      <c r="Q59" s="424"/>
      <c r="R59" s="424"/>
      <c r="S59" s="424"/>
      <c r="T59" s="424"/>
      <c r="U59" s="424"/>
      <c r="V59" s="424"/>
      <c r="W59" s="423"/>
      <c r="X59" s="423"/>
      <c r="Y59" s="424"/>
      <c r="Z59" s="424"/>
      <c r="AA59" s="424"/>
      <c r="AB59" s="424"/>
      <c r="AC59" s="424"/>
      <c r="AD59" s="424"/>
      <c r="AE59" s="424"/>
      <c r="AF59" s="424"/>
      <c r="AG59" s="424"/>
      <c r="AH59" s="424"/>
      <c r="AI59" s="424"/>
      <c r="AJ59" s="424"/>
      <c r="AK59" s="424"/>
      <c r="AL59" s="424"/>
      <c r="AM59" s="424"/>
      <c r="AN59" s="424"/>
      <c r="AO59" s="424"/>
      <c r="AP59" s="424"/>
      <c r="AQ59" s="424"/>
      <c r="AR59" s="426"/>
      <c r="AS59" s="426"/>
      <c r="AT59" s="426"/>
      <c r="AU59" s="426"/>
      <c r="AV59" s="426"/>
      <c r="AW59" s="426"/>
      <c r="AX59" s="426"/>
      <c r="AY59" s="426"/>
      <c r="AZ59" s="426"/>
      <c r="BA59" s="426"/>
      <c r="BB59" s="426"/>
      <c r="BC59" s="426"/>
      <c r="BD59" s="427"/>
      <c r="BE59" s="407"/>
    </row>
    <row r="60" spans="1:57" ht="35.1" customHeight="1" x14ac:dyDescent="0.25">
      <c r="A60" s="434"/>
      <c r="B60" s="432"/>
      <c r="C60" s="433"/>
      <c r="D60" s="423"/>
      <c r="E60" s="423"/>
      <c r="F60" s="423"/>
      <c r="G60" s="423"/>
      <c r="H60" s="423"/>
      <c r="I60" s="423"/>
      <c r="J60" s="423"/>
      <c r="K60" s="423"/>
      <c r="L60" s="423"/>
      <c r="M60" s="423"/>
      <c r="N60" s="423"/>
      <c r="O60" s="423"/>
      <c r="P60" s="423"/>
      <c r="Q60" s="423"/>
      <c r="R60" s="423"/>
      <c r="S60" s="423"/>
      <c r="T60" s="423"/>
      <c r="U60" s="423"/>
      <c r="V60" s="423"/>
      <c r="W60" s="423"/>
      <c r="X60" s="423"/>
      <c r="Y60" s="423"/>
      <c r="Z60" s="423"/>
      <c r="AA60" s="423"/>
      <c r="AB60" s="423"/>
      <c r="AC60" s="423"/>
      <c r="AD60" s="423"/>
      <c r="AE60" s="423"/>
      <c r="AF60" s="423"/>
      <c r="AG60" s="423"/>
      <c r="AH60" s="423"/>
      <c r="AI60" s="423"/>
      <c r="AJ60" s="423"/>
      <c r="AK60" s="423"/>
      <c r="AL60" s="423"/>
      <c r="AM60" s="423"/>
      <c r="AN60" s="423"/>
      <c r="AO60" s="423"/>
      <c r="AP60" s="423"/>
      <c r="AQ60" s="423"/>
      <c r="AR60" s="426"/>
      <c r="AS60" s="426"/>
      <c r="AT60" s="426"/>
      <c r="AU60" s="426"/>
      <c r="AV60" s="426"/>
      <c r="AW60" s="426"/>
      <c r="AX60" s="426"/>
      <c r="AY60" s="426"/>
      <c r="AZ60" s="426"/>
      <c r="BA60" s="426"/>
      <c r="BB60" s="426"/>
      <c r="BC60" s="426"/>
      <c r="BD60" s="427"/>
      <c r="BE60" s="407"/>
    </row>
    <row r="61" spans="1:57" ht="35.1" customHeight="1" x14ac:dyDescent="0.25">
      <c r="A61" s="434"/>
      <c r="B61" s="432"/>
      <c r="C61" s="433"/>
      <c r="D61" s="423"/>
      <c r="E61" s="423"/>
      <c r="F61" s="423"/>
      <c r="G61" s="423"/>
      <c r="H61" s="423"/>
      <c r="I61" s="423"/>
      <c r="J61" s="423"/>
      <c r="K61" s="423"/>
      <c r="L61" s="423"/>
      <c r="M61" s="423"/>
      <c r="N61" s="423"/>
      <c r="O61" s="423"/>
      <c r="P61" s="423"/>
      <c r="Q61" s="423"/>
      <c r="R61" s="423"/>
      <c r="S61" s="423"/>
      <c r="T61" s="423"/>
      <c r="U61" s="423"/>
      <c r="V61" s="423"/>
      <c r="W61" s="423"/>
      <c r="X61" s="423"/>
      <c r="Y61" s="423"/>
      <c r="Z61" s="423"/>
      <c r="AA61" s="423"/>
      <c r="AB61" s="423"/>
      <c r="AC61" s="423"/>
      <c r="AD61" s="423"/>
      <c r="AE61" s="423"/>
      <c r="AF61" s="423"/>
      <c r="AG61" s="423"/>
      <c r="AH61" s="423"/>
      <c r="AI61" s="423"/>
      <c r="AJ61" s="423"/>
      <c r="AK61" s="423"/>
      <c r="AL61" s="423"/>
      <c r="AM61" s="423"/>
      <c r="AN61" s="423"/>
      <c r="AO61" s="423"/>
      <c r="AP61" s="423"/>
      <c r="AQ61" s="423"/>
      <c r="AR61" s="426"/>
      <c r="AS61" s="426"/>
      <c r="AT61" s="426"/>
      <c r="AU61" s="426"/>
      <c r="AV61" s="426"/>
      <c r="AW61" s="426"/>
      <c r="AX61" s="426"/>
      <c r="AY61" s="426"/>
      <c r="AZ61" s="426"/>
      <c r="BA61" s="426"/>
      <c r="BB61" s="426"/>
      <c r="BC61" s="426"/>
      <c r="BD61" s="427"/>
      <c r="BE61" s="407"/>
    </row>
    <row r="62" spans="1:57" ht="35.1" customHeight="1" x14ac:dyDescent="0.25">
      <c r="A62" s="435"/>
      <c r="B62" s="429"/>
      <c r="C62" s="430"/>
      <c r="D62" s="424"/>
      <c r="E62" s="424"/>
      <c r="F62" s="424"/>
      <c r="G62" s="424"/>
      <c r="H62" s="424"/>
      <c r="I62" s="424"/>
      <c r="J62" s="424"/>
      <c r="K62" s="424"/>
      <c r="L62" s="424"/>
      <c r="M62" s="424"/>
      <c r="N62" s="424"/>
      <c r="O62" s="424"/>
      <c r="P62" s="424"/>
      <c r="Q62" s="424"/>
      <c r="R62" s="424"/>
      <c r="S62" s="424"/>
      <c r="T62" s="424"/>
      <c r="U62" s="424"/>
      <c r="V62" s="424"/>
      <c r="W62" s="423"/>
      <c r="X62" s="423"/>
      <c r="Y62" s="424"/>
      <c r="Z62" s="424"/>
      <c r="AA62" s="424"/>
      <c r="AB62" s="424"/>
      <c r="AC62" s="424"/>
      <c r="AD62" s="424"/>
      <c r="AE62" s="424"/>
      <c r="AF62" s="424"/>
      <c r="AG62" s="424"/>
      <c r="AH62" s="424"/>
      <c r="AI62" s="424"/>
      <c r="AJ62" s="424"/>
      <c r="AK62" s="424"/>
      <c r="AL62" s="424"/>
      <c r="AM62" s="424"/>
      <c r="AN62" s="424"/>
      <c r="AO62" s="424"/>
      <c r="AP62" s="424"/>
      <c r="AQ62" s="424"/>
      <c r="AR62" s="426"/>
      <c r="AS62" s="426"/>
      <c r="AT62" s="426"/>
      <c r="AU62" s="426"/>
      <c r="AV62" s="426"/>
      <c r="AW62" s="426"/>
      <c r="AX62" s="426"/>
      <c r="AY62" s="426"/>
      <c r="AZ62" s="426"/>
      <c r="BA62" s="426"/>
      <c r="BB62" s="426"/>
      <c r="BC62" s="426"/>
      <c r="BD62" s="427"/>
      <c r="BE62" s="407"/>
    </row>
    <row r="63" spans="1:57" ht="15.75" x14ac:dyDescent="0.25">
      <c r="A63" s="437"/>
      <c r="B63" s="429"/>
      <c r="C63" s="430"/>
      <c r="D63" s="424"/>
      <c r="E63" s="424"/>
      <c r="F63" s="424"/>
      <c r="G63" s="424"/>
      <c r="H63" s="424"/>
      <c r="I63" s="424"/>
      <c r="J63" s="424"/>
      <c r="K63" s="424"/>
      <c r="L63" s="424"/>
      <c r="M63" s="424"/>
      <c r="N63" s="424"/>
      <c r="O63" s="424"/>
      <c r="P63" s="424"/>
      <c r="Q63" s="424"/>
      <c r="R63" s="424"/>
      <c r="S63" s="424"/>
      <c r="T63" s="424"/>
      <c r="U63" s="424"/>
      <c r="V63" s="424"/>
      <c r="W63" s="423"/>
      <c r="X63" s="423"/>
      <c r="Y63" s="424"/>
      <c r="Z63" s="424"/>
      <c r="AA63" s="424"/>
      <c r="AB63" s="424"/>
      <c r="AC63" s="424"/>
      <c r="AD63" s="424"/>
      <c r="AE63" s="424"/>
      <c r="AF63" s="424"/>
      <c r="AG63" s="424"/>
      <c r="AH63" s="424"/>
      <c r="AI63" s="424"/>
      <c r="AJ63" s="424"/>
      <c r="AK63" s="424"/>
      <c r="AL63" s="424"/>
      <c r="AM63" s="424"/>
      <c r="AN63" s="424"/>
      <c r="AO63" s="424"/>
      <c r="AP63" s="424"/>
      <c r="AQ63" s="424"/>
      <c r="AR63" s="426"/>
      <c r="AS63" s="426"/>
      <c r="AT63" s="426"/>
      <c r="AU63" s="426"/>
      <c r="AV63" s="426"/>
      <c r="AW63" s="426"/>
      <c r="AX63" s="426"/>
      <c r="AY63" s="426"/>
      <c r="AZ63" s="426"/>
      <c r="BA63" s="426"/>
      <c r="BB63" s="426"/>
      <c r="BC63" s="426"/>
      <c r="BD63" s="427"/>
    </row>
    <row r="64" spans="1:57" ht="15.75" x14ac:dyDescent="0.25">
      <c r="A64" s="434"/>
      <c r="B64" s="432"/>
      <c r="C64" s="433"/>
      <c r="D64" s="423"/>
      <c r="E64" s="423"/>
      <c r="F64" s="423"/>
      <c r="G64" s="423"/>
      <c r="H64" s="423"/>
      <c r="I64" s="423"/>
      <c r="J64" s="423"/>
      <c r="K64" s="423"/>
      <c r="L64" s="423"/>
      <c r="M64" s="423"/>
      <c r="N64" s="423"/>
      <c r="O64" s="423"/>
      <c r="P64" s="423"/>
      <c r="Q64" s="423"/>
      <c r="R64" s="423"/>
      <c r="S64" s="423"/>
      <c r="T64" s="423"/>
      <c r="U64" s="423"/>
      <c r="V64" s="423"/>
      <c r="W64" s="423"/>
      <c r="X64" s="423"/>
      <c r="Y64" s="423"/>
      <c r="Z64" s="423"/>
      <c r="AA64" s="423"/>
      <c r="AB64" s="423"/>
      <c r="AC64" s="423"/>
      <c r="AD64" s="423"/>
      <c r="AE64" s="423"/>
      <c r="AF64" s="423"/>
      <c r="AG64" s="423"/>
      <c r="AH64" s="423"/>
      <c r="AI64" s="423"/>
      <c r="AJ64" s="423"/>
      <c r="AK64" s="423"/>
      <c r="AL64" s="423"/>
      <c r="AM64" s="423"/>
      <c r="AN64" s="423"/>
      <c r="AO64" s="423"/>
      <c r="AP64" s="423"/>
      <c r="AQ64" s="423"/>
      <c r="AR64" s="426"/>
      <c r="AS64" s="426"/>
      <c r="AT64" s="426"/>
      <c r="AU64" s="426"/>
      <c r="AV64" s="426"/>
      <c r="AW64" s="426"/>
      <c r="AX64" s="426"/>
      <c r="AY64" s="426"/>
      <c r="AZ64" s="426"/>
      <c r="BA64" s="426"/>
      <c r="BB64" s="426"/>
      <c r="BC64" s="426"/>
      <c r="BD64" s="427"/>
    </row>
    <row r="65" spans="1:56" ht="15.75" x14ac:dyDescent="0.25">
      <c r="A65" s="434"/>
      <c r="B65" s="432"/>
      <c r="C65" s="433"/>
      <c r="D65" s="423"/>
      <c r="E65" s="423"/>
      <c r="F65" s="423"/>
      <c r="G65" s="423"/>
      <c r="H65" s="423"/>
      <c r="I65" s="423"/>
      <c r="J65" s="423"/>
      <c r="K65" s="423"/>
      <c r="L65" s="423"/>
      <c r="M65" s="423"/>
      <c r="N65" s="423"/>
      <c r="O65" s="423"/>
      <c r="P65" s="423"/>
      <c r="Q65" s="423"/>
      <c r="R65" s="423"/>
      <c r="S65" s="423"/>
      <c r="T65" s="423"/>
      <c r="U65" s="423"/>
      <c r="V65" s="423"/>
      <c r="W65" s="423"/>
      <c r="X65" s="423"/>
      <c r="Y65" s="423"/>
      <c r="Z65" s="423"/>
      <c r="AA65" s="423"/>
      <c r="AB65" s="423"/>
      <c r="AC65" s="423"/>
      <c r="AD65" s="423"/>
      <c r="AE65" s="423"/>
      <c r="AF65" s="423"/>
      <c r="AG65" s="423"/>
      <c r="AH65" s="423"/>
      <c r="AI65" s="423"/>
      <c r="AJ65" s="423"/>
      <c r="AK65" s="423"/>
      <c r="AL65" s="423"/>
      <c r="AM65" s="423"/>
      <c r="AN65" s="423"/>
      <c r="AO65" s="423"/>
      <c r="AP65" s="423"/>
      <c r="AQ65" s="423"/>
      <c r="AR65" s="426"/>
      <c r="AS65" s="426"/>
      <c r="AT65" s="426"/>
      <c r="AU65" s="426"/>
      <c r="AV65" s="426"/>
      <c r="AW65" s="426"/>
      <c r="AX65" s="426"/>
      <c r="AY65" s="426"/>
      <c r="AZ65" s="426"/>
      <c r="BA65" s="426"/>
      <c r="BB65" s="426"/>
      <c r="BC65" s="426"/>
      <c r="BD65" s="427"/>
    </row>
    <row r="66" spans="1:56" x14ac:dyDescent="0.2">
      <c r="AS66" s="407"/>
      <c r="BD66" s="438"/>
    </row>
    <row r="67" spans="1:56" x14ac:dyDescent="0.2">
      <c r="BD67" s="438"/>
    </row>
    <row r="68" spans="1:56" ht="24" customHeight="1" x14ac:dyDescent="0.2">
      <c r="BD68" s="438"/>
    </row>
    <row r="69" spans="1:56" ht="20.45" customHeight="1" x14ac:dyDescent="0.2">
      <c r="BD69" s="438"/>
    </row>
    <row r="70" spans="1:56" ht="22.9" customHeight="1" x14ac:dyDescent="0.2">
      <c r="BD70" s="438"/>
    </row>
    <row r="71" spans="1:56" x14ac:dyDescent="0.2">
      <c r="BD71" s="438"/>
    </row>
    <row r="72" spans="1:56" x14ac:dyDescent="0.2">
      <c r="BD72" s="438"/>
    </row>
    <row r="73" spans="1:56" x14ac:dyDescent="0.2">
      <c r="BD73" s="438"/>
    </row>
    <row r="74" spans="1:56" ht="19.899999999999999" customHeight="1" x14ac:dyDescent="0.2">
      <c r="BD74" s="438"/>
    </row>
    <row r="75" spans="1:56" x14ac:dyDescent="0.2">
      <c r="BD75" s="438"/>
    </row>
    <row r="76" spans="1:56" x14ac:dyDescent="0.2">
      <c r="BD76" s="438"/>
    </row>
    <row r="77" spans="1:56" x14ac:dyDescent="0.2">
      <c r="BD77" s="438"/>
    </row>
  </sheetData>
  <mergeCells count="74">
    <mergeCell ref="A1:BA1"/>
    <mergeCell ref="Q2:AE2"/>
    <mergeCell ref="A3:A7"/>
    <mergeCell ref="B3:B7"/>
    <mergeCell ref="C3:C7"/>
    <mergeCell ref="D3:G5"/>
    <mergeCell ref="H3:H7"/>
    <mergeCell ref="I3:K5"/>
    <mergeCell ref="L3:L7"/>
    <mergeCell ref="M3:P5"/>
    <mergeCell ref="BD3:BD7"/>
    <mergeCell ref="A9:A14"/>
    <mergeCell ref="B9:B14"/>
    <mergeCell ref="D9:D14"/>
    <mergeCell ref="E9:E14"/>
    <mergeCell ref="F9:F14"/>
    <mergeCell ref="AD3:AG5"/>
    <mergeCell ref="AH3:AH7"/>
    <mergeCell ref="AI3:AK5"/>
    <mergeCell ref="AL3:AL7"/>
    <mergeCell ref="AM3:AP5"/>
    <mergeCell ref="AQ3:AT5"/>
    <mergeCell ref="Q3:T5"/>
    <mergeCell ref="U3:U7"/>
    <mergeCell ref="V3:X5"/>
    <mergeCell ref="Y3:Y7"/>
    <mergeCell ref="L9:L14"/>
    <mergeCell ref="AU3:AU7"/>
    <mergeCell ref="AV3:AX5"/>
    <mergeCell ref="AY3:AY7"/>
    <mergeCell ref="AZ3:BC5"/>
    <mergeCell ref="Z3:AB5"/>
    <mergeCell ref="AC3:AC7"/>
    <mergeCell ref="AA9:AA14"/>
    <mergeCell ref="O9:O14"/>
    <mergeCell ref="P9:P14"/>
    <mergeCell ref="Q9:Q14"/>
    <mergeCell ref="R9:R14"/>
    <mergeCell ref="S9:S14"/>
    <mergeCell ref="U9:U14"/>
    <mergeCell ref="V9:V14"/>
    <mergeCell ref="W9:W14"/>
    <mergeCell ref="G9:G14"/>
    <mergeCell ref="H9:H14"/>
    <mergeCell ref="I9:I14"/>
    <mergeCell ref="J9:J14"/>
    <mergeCell ref="K9:K14"/>
    <mergeCell ref="X9:X14"/>
    <mergeCell ref="Y9:Y14"/>
    <mergeCell ref="Z9:Z14"/>
    <mergeCell ref="AP9:AP14"/>
    <mergeCell ref="AQ9:AQ14"/>
    <mergeCell ref="AB9:AB14"/>
    <mergeCell ref="AE9:AE14"/>
    <mergeCell ref="AF9:AF14"/>
    <mergeCell ref="AG9:AG14"/>
    <mergeCell ref="AH9:AH14"/>
    <mergeCell ref="AI9:AI14"/>
    <mergeCell ref="AZ9:AZ14"/>
    <mergeCell ref="BA9:BA14"/>
    <mergeCell ref="BB9:BB14"/>
    <mergeCell ref="BC9:BC14"/>
    <mergeCell ref="E30:J30"/>
    <mergeCell ref="Q30:U30"/>
    <mergeCell ref="AS9:AS14"/>
    <mergeCell ref="AT9:AT14"/>
    <mergeCell ref="AU9:AU14"/>
    <mergeCell ref="AV9:AV14"/>
    <mergeCell ref="AW9:AW14"/>
    <mergeCell ref="AX9:AX14"/>
    <mergeCell ref="AJ9:AJ14"/>
    <mergeCell ref="AK9:AK14"/>
    <mergeCell ref="AN9:AN14"/>
    <mergeCell ref="AO9:AO14"/>
  </mergeCells>
  <pageMargins left="0.31496062992125984" right="0.19685039370078741" top="0.27559055118110237" bottom="0.51181102362204722" header="0.11811023622047245" footer="0.31496062992125984"/>
  <pageSetup paperSize="9" scale="66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8</vt:i4>
      </vt:variant>
    </vt:vector>
  </HeadingPairs>
  <TitlesOfParts>
    <vt:vector size="18" baseType="lpstr">
      <vt:lpstr>Титульный лист</vt:lpstr>
      <vt:lpstr>График учебного процесса</vt:lpstr>
      <vt:lpstr>сводные данные побюджету времен</vt:lpstr>
      <vt:lpstr>Учебный план 1 курс</vt:lpstr>
      <vt:lpstr>Учебный план 2,3,4 курс</vt:lpstr>
      <vt:lpstr>1 курс_2024-25</vt:lpstr>
      <vt:lpstr>2 курс_2024-25 </vt:lpstr>
      <vt:lpstr>3 курс_2026-27</vt:lpstr>
      <vt:lpstr>4 курс 2027-2028</vt:lpstr>
      <vt:lpstr>Лист согласования (2)</vt:lpstr>
      <vt:lpstr>'1 курс_2024-25'!Область_печати</vt:lpstr>
      <vt:lpstr>'2 курс_2024-25 '!Область_печати</vt:lpstr>
      <vt:lpstr>'3 курс_2026-27'!Область_печати</vt:lpstr>
      <vt:lpstr>'4 курс 2027-2028'!Область_печати</vt:lpstr>
      <vt:lpstr>'График учебного процесса'!Область_печати</vt:lpstr>
      <vt:lpstr>'сводные данные побюджету времен'!Область_печати</vt:lpstr>
      <vt:lpstr>'Титульный лист'!Область_печати</vt:lpstr>
      <vt:lpstr>'Учебный план 2,3,4 курс'!Область_печати</vt:lpstr>
    </vt:vector>
  </TitlesOfParts>
  <Company>ДПК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Б.В.В</cp:lastModifiedBy>
  <cp:lastPrinted>2024-06-10T05:40:52Z</cp:lastPrinted>
  <dcterms:created xsi:type="dcterms:W3CDTF">2011-03-18T09:27:51Z</dcterms:created>
  <dcterms:modified xsi:type="dcterms:W3CDTF">2024-09-23T08:07:00Z</dcterms:modified>
</cp:coreProperties>
</file>