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 tabRatio="1000" activeTab="7"/>
  </bookViews>
  <sheets>
    <sheet name="Титульный лист" sheetId="8" r:id="rId1"/>
    <sheet name="Сводные данные по бюджету в (2" sheetId="11" r:id="rId2"/>
    <sheet name="График учебного процесса" sheetId="6" r:id="rId3"/>
    <sheet name="Учебный план" sheetId="1" r:id="rId4"/>
    <sheet name="1 курс_2023-24" sheetId="7" r:id="rId5"/>
    <sheet name="2 курс 2024-2025" sheetId="4" r:id="rId6"/>
    <sheet name="3 курс 2025-2026" sheetId="5" r:id="rId7"/>
    <sheet name="Лист согласования (2)" sheetId="13" r:id="rId8"/>
  </sheets>
  <definedNames>
    <definedName name="_xlnm.Print_Area" localSheetId="4">'1 курс_2023-24'!$A$1:$BE$65</definedName>
    <definedName name="_xlnm.Print_Area" localSheetId="6">'3 курс 2025-2026'!$A$2:$AV$32</definedName>
    <definedName name="_xlnm.Print_Area" localSheetId="2">'График учебного процесса'!$A$1:$BY$28</definedName>
    <definedName name="_xlnm.Print_Area" localSheetId="1">'Сводные данные по бюджету в (2'!$A$1:$L$29</definedName>
    <definedName name="_xlnm.Print_Area" localSheetId="0">'Титульный лист'!$A$1:$J$36</definedName>
  </definedNames>
  <calcPr calcId="152511"/>
</workbook>
</file>

<file path=xl/calcChain.xml><?xml version="1.0" encoding="utf-8"?>
<calcChain xmlns="http://schemas.openxmlformats.org/spreadsheetml/2006/main">
  <c r="D50" i="1" l="1"/>
  <c r="D51" i="1"/>
  <c r="D52" i="1"/>
  <c r="D53" i="1"/>
  <c r="D54" i="1"/>
  <c r="D55" i="1"/>
  <c r="D56" i="1"/>
  <c r="BE20" i="4"/>
  <c r="BE21" i="4"/>
  <c r="BE22" i="4"/>
  <c r="BE23" i="4"/>
  <c r="BE24" i="4"/>
  <c r="BE25" i="4"/>
  <c r="BE26" i="4"/>
  <c r="BE27" i="4"/>
  <c r="BE28" i="4"/>
  <c r="BE29" i="4"/>
  <c r="BE30" i="4"/>
  <c r="D22" i="4"/>
  <c r="D20" i="4"/>
  <c r="D21" i="4"/>
  <c r="C13" i="4"/>
  <c r="C17" i="4"/>
  <c r="D11" i="4"/>
  <c r="C11" i="4" s="1"/>
  <c r="D12" i="4"/>
  <c r="C12" i="4" s="1"/>
  <c r="D13" i="4"/>
  <c r="D14" i="4"/>
  <c r="C14" i="4" s="1"/>
  <c r="D15" i="4"/>
  <c r="C15" i="4" s="1"/>
  <c r="D16" i="4"/>
  <c r="C16" i="4" s="1"/>
  <c r="D17" i="4"/>
  <c r="D18" i="4"/>
  <c r="C18" i="4" s="1"/>
  <c r="D19" i="4"/>
  <c r="C19" i="4" s="1"/>
  <c r="BE11" i="4"/>
  <c r="BE12" i="4"/>
  <c r="BE13" i="4"/>
  <c r="BE14" i="4"/>
  <c r="BE15" i="4"/>
  <c r="BE16" i="4"/>
  <c r="BE17" i="4"/>
  <c r="BE18" i="4"/>
  <c r="BE19" i="4"/>
  <c r="F77" i="1" l="1"/>
  <c r="D49" i="1"/>
  <c r="D79" i="1"/>
  <c r="D80" i="1"/>
  <c r="D81" i="1"/>
  <c r="D82" i="1"/>
  <c r="D83" i="1"/>
  <c r="D84" i="1"/>
  <c r="D85" i="1"/>
  <c r="D78" i="1"/>
  <c r="G85" i="1"/>
  <c r="G84" i="1"/>
  <c r="G83" i="1"/>
  <c r="G82" i="1"/>
  <c r="G81" i="1"/>
  <c r="G80" i="1"/>
  <c r="G79" i="1"/>
  <c r="G78" i="1"/>
  <c r="G70" i="1"/>
  <c r="D73" i="1"/>
  <c r="D74" i="1"/>
  <c r="D75" i="1"/>
  <c r="D76" i="1"/>
  <c r="D72" i="1"/>
  <c r="G73" i="1"/>
  <c r="G72" i="1"/>
  <c r="F35" i="1"/>
  <c r="AJ8" i="7" l="1"/>
  <c r="D11" i="7"/>
  <c r="D12" i="7"/>
  <c r="D13" i="7"/>
  <c r="D14" i="7"/>
  <c r="D15" i="7"/>
  <c r="D16" i="7"/>
  <c r="D17" i="7"/>
  <c r="D18" i="7"/>
  <c r="D19" i="7"/>
  <c r="D20" i="7"/>
  <c r="D21" i="7"/>
  <c r="D22" i="7"/>
  <c r="D24" i="7"/>
  <c r="D25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E25" i="7"/>
  <c r="BE10" i="7"/>
  <c r="G53" i="1"/>
  <c r="L12" i="11"/>
  <c r="K12" i="11"/>
  <c r="J12" i="11"/>
  <c r="I12" i="11"/>
  <c r="G12" i="11"/>
  <c r="AS8" i="7" l="1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AI8" i="7"/>
  <c r="AK8" i="7"/>
  <c r="AL8" i="7"/>
  <c r="AM8" i="7"/>
  <c r="AN8" i="7"/>
  <c r="AO8" i="7"/>
  <c r="AP8" i="7"/>
  <c r="AQ8" i="7"/>
  <c r="D10" i="7"/>
  <c r="C10" i="7" s="1"/>
  <c r="C11" i="7"/>
  <c r="C12" i="7"/>
  <c r="C13" i="7"/>
  <c r="C14" i="7"/>
  <c r="C15" i="7"/>
  <c r="C16" i="7"/>
  <c r="C17" i="7"/>
  <c r="C18" i="7"/>
  <c r="C19" i="7"/>
  <c r="C20" i="7"/>
  <c r="C21" i="7"/>
  <c r="C22" i="7"/>
  <c r="C24" i="7"/>
  <c r="C25" i="7"/>
  <c r="D17" i="5"/>
  <c r="AV17" i="5"/>
  <c r="BE8" i="7" l="1"/>
  <c r="D9" i="7"/>
  <c r="D8" i="7" s="1"/>
  <c r="C9" i="7"/>
  <c r="C17" i="5"/>
  <c r="C8" i="7" l="1"/>
  <c r="G64" i="1"/>
  <c r="G65" i="1"/>
  <c r="G66" i="1"/>
  <c r="G67" i="1"/>
  <c r="G68" i="1"/>
  <c r="G69" i="1"/>
  <c r="G60" i="1"/>
  <c r="G61" i="1"/>
  <c r="G62" i="1"/>
  <c r="G63" i="1"/>
  <c r="G49" i="1"/>
  <c r="G50" i="1"/>
  <c r="G51" i="1"/>
  <c r="G52" i="1"/>
  <c r="G54" i="1"/>
  <c r="G55" i="1"/>
  <c r="D9" i="4"/>
  <c r="C9" i="4" s="1"/>
  <c r="G36" i="1" l="1"/>
  <c r="D36" i="1" s="1"/>
  <c r="G9" i="1" l="1"/>
  <c r="F73" i="1" l="1"/>
  <c r="F72" i="1"/>
  <c r="F55" i="1"/>
  <c r="D70" i="1"/>
  <c r="AV20" i="5"/>
  <c r="D20" i="5"/>
  <c r="C20" i="5" s="1"/>
  <c r="F46" i="1" l="1"/>
  <c r="AT8" i="4"/>
  <c r="J71" i="1" l="1"/>
  <c r="E25" i="1" l="1"/>
  <c r="E26" i="1"/>
  <c r="E27" i="1"/>
  <c r="E28" i="1"/>
  <c r="E29" i="1"/>
  <c r="E30" i="1"/>
  <c r="E31" i="1"/>
  <c r="E15" i="1"/>
  <c r="E17" i="1"/>
  <c r="E18" i="1"/>
  <c r="E19" i="1"/>
  <c r="E20" i="1"/>
  <c r="E21" i="1"/>
  <c r="E22" i="1"/>
  <c r="E23" i="1"/>
  <c r="E14" i="1"/>
  <c r="G14" i="1"/>
  <c r="E9" i="1" l="1"/>
  <c r="AV31" i="5"/>
  <c r="AV29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X8" i="5"/>
  <c r="AV32" i="5"/>
  <c r="AV26" i="5"/>
  <c r="AV27" i="5"/>
  <c r="AV28" i="5"/>
  <c r="AV30" i="5"/>
  <c r="AV18" i="5"/>
  <c r="AV19" i="5"/>
  <c r="AV21" i="5"/>
  <c r="AV22" i="5"/>
  <c r="AV23" i="5"/>
  <c r="AV24" i="5"/>
  <c r="AV25" i="5"/>
  <c r="AQ8" i="4"/>
  <c r="AV8" i="4"/>
  <c r="AW8" i="4"/>
  <c r="AX8" i="4"/>
  <c r="AY8" i="4"/>
  <c r="AZ8" i="4"/>
  <c r="BA8" i="4"/>
  <c r="BB8" i="4"/>
  <c r="BC8" i="4"/>
  <c r="BD8" i="4"/>
  <c r="AS8" i="4"/>
  <c r="BE10" i="4"/>
  <c r="Q8" i="5" l="1"/>
  <c r="R8" i="5"/>
  <c r="S8" i="5"/>
  <c r="T8" i="5"/>
  <c r="U8" i="5"/>
  <c r="D19" i="5"/>
  <c r="D25" i="5"/>
  <c r="D21" i="5"/>
  <c r="D22" i="5"/>
  <c r="D23" i="5"/>
  <c r="D24" i="5"/>
  <c r="D18" i="5"/>
  <c r="Y8" i="4" l="1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X8" i="4"/>
  <c r="D30" i="4"/>
  <c r="D29" i="4"/>
  <c r="D28" i="4"/>
  <c r="D26" i="4"/>
  <c r="D27" i="4"/>
  <c r="D23" i="4"/>
  <c r="D24" i="4"/>
  <c r="D25" i="4"/>
  <c r="C27" i="4"/>
  <c r="T8" i="4"/>
  <c r="F8" i="4"/>
  <c r="G8" i="4"/>
  <c r="H8" i="4"/>
  <c r="I8" i="4"/>
  <c r="J8" i="4"/>
  <c r="K8" i="4"/>
  <c r="L8" i="4"/>
  <c r="M8" i="4"/>
  <c r="N8" i="4"/>
  <c r="O8" i="4"/>
  <c r="P8" i="4"/>
  <c r="E8" i="4"/>
  <c r="C30" i="4" l="1"/>
  <c r="C29" i="4"/>
  <c r="C26" i="4"/>
  <c r="C24" i="4"/>
  <c r="C23" i="4"/>
  <c r="C28" i="4"/>
  <c r="C25" i="4"/>
  <c r="C22" i="4"/>
  <c r="G42" i="1"/>
  <c r="D42" i="1" s="1"/>
  <c r="G43" i="1"/>
  <c r="D43" i="1" s="1"/>
  <c r="G45" i="1"/>
  <c r="D45" i="1" s="1"/>
  <c r="G48" i="1"/>
  <c r="G46" i="1" s="1"/>
  <c r="D65" i="1"/>
  <c r="D63" i="1"/>
  <c r="AQ8" i="5" l="1"/>
  <c r="AR8" i="5"/>
  <c r="AS8" i="5"/>
  <c r="AV10" i="5"/>
  <c r="AV15" i="5"/>
  <c r="C19" i="5"/>
  <c r="C23" i="5"/>
  <c r="AV9" i="5"/>
  <c r="D10" i="4"/>
  <c r="V8" i="4"/>
  <c r="W8" i="4"/>
  <c r="C25" i="5"/>
  <c r="AP8" i="5"/>
  <c r="W8" i="5"/>
  <c r="V8" i="5"/>
  <c r="O8" i="5"/>
  <c r="N8" i="5"/>
  <c r="M8" i="5"/>
  <c r="L8" i="5"/>
  <c r="K8" i="5"/>
  <c r="J8" i="5"/>
  <c r="I8" i="5"/>
  <c r="H8" i="5"/>
  <c r="G8" i="5"/>
  <c r="F8" i="5"/>
  <c r="E8" i="5"/>
  <c r="D8" i="4" l="1"/>
  <c r="AV8" i="5"/>
  <c r="C21" i="5"/>
  <c r="C21" i="4"/>
  <c r="C24" i="5"/>
  <c r="C22" i="5"/>
  <c r="C10" i="4"/>
  <c r="G37" i="1"/>
  <c r="D37" i="1" s="1"/>
  <c r="G38" i="1"/>
  <c r="D38" i="1" s="1"/>
  <c r="G39" i="1"/>
  <c r="D39" i="1" s="1"/>
  <c r="G40" i="1"/>
  <c r="D40" i="1" s="1"/>
  <c r="G41" i="1"/>
  <c r="D41" i="1" s="1"/>
  <c r="G44" i="1"/>
  <c r="D44" i="1" s="1"/>
  <c r="G59" i="1"/>
  <c r="D59" i="1" s="1"/>
  <c r="D60" i="1"/>
  <c r="D61" i="1"/>
  <c r="D62" i="1"/>
  <c r="G86" i="1"/>
  <c r="C8" i="4" l="1"/>
  <c r="G35" i="1"/>
  <c r="D77" i="1"/>
  <c r="G77" i="1"/>
  <c r="D35" i="1"/>
  <c r="D58" i="1"/>
  <c r="D71" i="1"/>
  <c r="G71" i="1"/>
  <c r="D15" i="1"/>
  <c r="D14" i="1"/>
  <c r="G57" i="1" l="1"/>
  <c r="D57" i="1"/>
  <c r="P9" i="1"/>
  <c r="O9" i="1"/>
  <c r="G17" i="1"/>
  <c r="D17" i="1" s="1"/>
  <c r="G18" i="1"/>
  <c r="D18" i="1" s="1"/>
  <c r="G19" i="1"/>
  <c r="D19" i="1" s="1"/>
  <c r="G20" i="1"/>
  <c r="D20" i="1" s="1"/>
  <c r="G21" i="1"/>
  <c r="D21" i="1" s="1"/>
  <c r="G22" i="1"/>
  <c r="D22" i="1" s="1"/>
  <c r="G23" i="1"/>
  <c r="D23" i="1" s="1"/>
  <c r="G24" i="1"/>
  <c r="D24" i="1" s="1"/>
  <c r="G25" i="1"/>
  <c r="D25" i="1" s="1"/>
  <c r="G26" i="1"/>
  <c r="D26" i="1" s="1"/>
  <c r="G27" i="1"/>
  <c r="D27" i="1" s="1"/>
  <c r="G28" i="1"/>
  <c r="D28" i="1" s="1"/>
  <c r="G29" i="1"/>
  <c r="D29" i="1" s="1"/>
  <c r="G30" i="1"/>
  <c r="D30" i="1" s="1"/>
  <c r="G31" i="1"/>
  <c r="D31" i="1" s="1"/>
  <c r="G32" i="1"/>
  <c r="D32" i="1" s="1"/>
  <c r="G33" i="1"/>
  <c r="D33" i="1" s="1"/>
  <c r="D9" i="1" l="1"/>
  <c r="D15" i="5" l="1"/>
  <c r="C15" i="5" s="1"/>
  <c r="D10" i="5" l="1"/>
  <c r="C10" i="5" s="1"/>
  <c r="D9" i="5" l="1"/>
  <c r="C9" i="5" s="1"/>
  <c r="P8" i="5"/>
  <c r="D8" i="5" l="1"/>
  <c r="C8" i="5" s="1"/>
  <c r="D46" i="1"/>
  <c r="D34" i="1" s="1"/>
  <c r="BE9" i="4"/>
  <c r="BE8" i="4"/>
  <c r="G56" i="1"/>
</calcChain>
</file>

<file path=xl/sharedStrings.xml><?xml version="1.0" encoding="utf-8"?>
<sst xmlns="http://schemas.openxmlformats.org/spreadsheetml/2006/main" count="617" uniqueCount="337">
  <si>
    <t>Индекс</t>
  </si>
  <si>
    <t>Наименование учебных предметов, курсов, дисциплин(модулей), практик и иных видов учебной деятельности</t>
  </si>
  <si>
    <t>Формы промежуточной аттестации</t>
  </si>
  <si>
    <t>Трудоемкость</t>
  </si>
  <si>
    <t>максимальная нагрузка</t>
  </si>
  <si>
    <t>в том числе</t>
  </si>
  <si>
    <t>всего</t>
  </si>
  <si>
    <t>урок, лекция</t>
  </si>
  <si>
    <t>практич., лаборат. занятия, семинары</t>
  </si>
  <si>
    <t>консульт.</t>
  </si>
  <si>
    <t>сам.работа</t>
  </si>
  <si>
    <t>курсов.работа(проект)</t>
  </si>
  <si>
    <t>промежут.аттест.</t>
  </si>
  <si>
    <t>1 курс</t>
  </si>
  <si>
    <t>2 курс</t>
  </si>
  <si>
    <t>3 курс</t>
  </si>
  <si>
    <t>1 сем.       17 нед.</t>
  </si>
  <si>
    <t>2 сем.      22 нед.</t>
  </si>
  <si>
    <t>последовательность и распределение учебной нагрузки по курсам и семестрам</t>
  </si>
  <si>
    <t>вариатив</t>
  </si>
  <si>
    <t xml:space="preserve"> </t>
  </si>
  <si>
    <t>практика</t>
  </si>
  <si>
    <t>Общеобразовательный цикл</t>
  </si>
  <si>
    <t>ОД.00</t>
  </si>
  <si>
    <t>ОУД.00</t>
  </si>
  <si>
    <t>Общеобразовательные учебные дисциплины: общие</t>
  </si>
  <si>
    <t>ПО Русский язык и литература</t>
  </si>
  <si>
    <t>ОУД.01</t>
  </si>
  <si>
    <t>Русский язык</t>
  </si>
  <si>
    <t>ОУД.02</t>
  </si>
  <si>
    <t>Литература</t>
  </si>
  <si>
    <t>ПО Общественно-научные предметы</t>
  </si>
  <si>
    <t>ОУД.03</t>
  </si>
  <si>
    <t>История</t>
  </si>
  <si>
    <t>ОУД.04</t>
  </si>
  <si>
    <t xml:space="preserve">Обществознание </t>
  </si>
  <si>
    <t>ОУД.05</t>
  </si>
  <si>
    <t>География</t>
  </si>
  <si>
    <t>ПО Иностранные языки</t>
  </si>
  <si>
    <t>ОУД.06</t>
  </si>
  <si>
    <t>Иностранный ззык</t>
  </si>
  <si>
    <r>
      <t xml:space="preserve"> </t>
    </r>
    <r>
      <rPr>
        <b/>
        <sz val="12"/>
        <rFont val="Times New Roman"/>
        <family val="1"/>
        <charset val="204"/>
      </rPr>
      <t>ПО Математика и информатика</t>
    </r>
  </si>
  <si>
    <t>ОУД.07</t>
  </si>
  <si>
    <t>Математика</t>
  </si>
  <si>
    <t>ОУД.08</t>
  </si>
  <si>
    <t>Информатика</t>
  </si>
  <si>
    <r>
      <t xml:space="preserve"> </t>
    </r>
    <r>
      <rPr>
        <b/>
        <sz val="12"/>
        <rFont val="Times New Roman"/>
        <family val="1"/>
        <charset val="204"/>
      </rPr>
      <t>ПО Физическая культура , экология и ОБЖ</t>
    </r>
  </si>
  <si>
    <t>ОУД.09</t>
  </si>
  <si>
    <t>Физическая культура</t>
  </si>
  <si>
    <t>ОУД.10</t>
  </si>
  <si>
    <t>Основы безопасности жизнедеятельности</t>
  </si>
  <si>
    <t>ПО Естественно-научные предметы</t>
  </si>
  <si>
    <t>ОУД.11</t>
  </si>
  <si>
    <t>Физика</t>
  </si>
  <si>
    <t>Химия</t>
  </si>
  <si>
    <t>Биология</t>
  </si>
  <si>
    <t>Обязательная часть образовательной программы</t>
  </si>
  <si>
    <t>СГ.00</t>
  </si>
  <si>
    <t xml:space="preserve">Социально-гуманитарный цикл 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</si>
  <si>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</si>
  <si>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</si>
  <si>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</si>
  <si>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</si>
  <si>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</si>
  <si>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</si>
  <si>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</si>
  <si>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</si>
  <si>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финансовой грамотности</t>
  </si>
  <si>
    <t>Вариативная часть цикла цикла  СГ</t>
  </si>
  <si>
    <t>ОП.00</t>
  </si>
  <si>
    <t>Общепрофессиональный цикл</t>
  </si>
  <si>
    <t>Обязательная часть цикла  ОП</t>
  </si>
  <si>
    <t>ОП.01</t>
  </si>
  <si>
    <t>ОП.02</t>
  </si>
  <si>
    <t>ОП.03</t>
  </si>
  <si>
    <t>ОП.04</t>
  </si>
  <si>
    <t>ОП.05</t>
  </si>
  <si>
    <t>Вариативная часть цикла цикла  ОП</t>
  </si>
  <si>
    <t>ПМ.01</t>
  </si>
  <si>
    <t>МДК.01.01</t>
  </si>
  <si>
    <t>МДК.01.02</t>
  </si>
  <si>
    <t>МДК.01.03</t>
  </si>
  <si>
    <t>ПП.01.01</t>
  </si>
  <si>
    <t>ПП.01.02</t>
  </si>
  <si>
    <t>ПМ.02</t>
  </si>
  <si>
    <t>УП.02</t>
  </si>
  <si>
    <t>ПМ.03</t>
  </si>
  <si>
    <t>МДК.03.01</t>
  </si>
  <si>
    <t>МДК.03.02</t>
  </si>
  <si>
    <t>МДК.03.03</t>
  </si>
  <si>
    <t>МДК.03.04</t>
  </si>
  <si>
    <t>МДК.03.05</t>
  </si>
  <si>
    <t>УП.03</t>
  </si>
  <si>
    <t>ПП.03</t>
  </si>
  <si>
    <t>ПДП</t>
  </si>
  <si>
    <t>Производственная практика (преддипломная)</t>
  </si>
  <si>
    <t>ГИА.00</t>
  </si>
  <si>
    <t>Государственная итоговая аттестация</t>
  </si>
  <si>
    <t>Основы проектной деятельности</t>
  </si>
  <si>
    <t>ОУД.15</t>
  </si>
  <si>
    <t>учебные занятия и иные виды учебной деятельности</t>
  </si>
  <si>
    <t>Теория и методика социальной работы</t>
  </si>
  <si>
    <t>Психология социальной работы</t>
  </si>
  <si>
    <t>Информационные технологии в профессиональной деятельности</t>
  </si>
  <si>
    <t>Основы валеологии и социальной медицины</t>
  </si>
  <si>
    <t>Основы документоведения и делопроизводства в социальной работе</t>
  </si>
  <si>
    <t>Основы учебно-исследовательской деятельности</t>
  </si>
  <si>
    <t>Предоставление социальных услуг гражданам в различных формах социального обслуживания</t>
  </si>
  <si>
    <t>Социально-правовые и законодательные основы предоставления социальных услуг лицам пожилого возраста и инвалидам</t>
  </si>
  <si>
    <t>Социально-правовая и законодательная основы социальной работы с семьей и детьми и лицами из групп риска.</t>
  </si>
  <si>
    <t xml:space="preserve">Технологии социальной работы с лицами пожилого возраста и инвалидами. </t>
  </si>
  <si>
    <t>МДК.01.04</t>
  </si>
  <si>
    <t>Технологии социальной работы с семьей и детьми. Социальный патронат различных типов семей и детей.</t>
  </si>
  <si>
    <t>МДК.01.05</t>
  </si>
  <si>
    <t>Технологии социальной работы с лицами из групп риска, попавшими в ТЖС. Социальный патронат лиц из групп риска.</t>
  </si>
  <si>
    <t>Освоение профессии рабочего в соответствии с перечнем профессий рабочих, должностей служащих, соответствующих профессиональной деятельности выпускников</t>
  </si>
  <si>
    <t>МДК 02.01</t>
  </si>
  <si>
    <t>Основы социально-бытового обслуживания</t>
  </si>
  <si>
    <t>МДК 02.02</t>
  </si>
  <si>
    <t xml:space="preserve">Производственная практика </t>
  </si>
  <si>
    <t>ПП.02.</t>
  </si>
  <si>
    <t>Проектная деятельность специалистов по социальной работе</t>
  </si>
  <si>
    <t>Инновационная деятельность в социальной работе</t>
  </si>
  <si>
    <t>Технология социальной работы в учреждениях образования</t>
  </si>
  <si>
    <t>Технология социальной работы в учреждениях социальной защиты</t>
  </si>
  <si>
    <t>Методы проведения социологических исследований</t>
  </si>
  <si>
    <t>УП.01.01</t>
  </si>
  <si>
    <t>УП.01.02</t>
  </si>
  <si>
    <t>Технология организации волонтерского движения</t>
  </si>
  <si>
    <t xml:space="preserve">Вариативная часть </t>
  </si>
  <si>
    <t>МДК.01.06</t>
  </si>
  <si>
    <t>Основы пенсионного обеспечения</t>
  </si>
  <si>
    <t>Дисциплины</t>
  </si>
  <si>
    <t>Итого за год</t>
  </si>
  <si>
    <t>Всего в 1 сем</t>
  </si>
  <si>
    <t>сентябрь</t>
  </si>
  <si>
    <t>29 IX   5    X</t>
  </si>
  <si>
    <t>октябрь</t>
  </si>
  <si>
    <t>27 Х         2  XI</t>
  </si>
  <si>
    <t>ноябрь</t>
  </si>
  <si>
    <t>декабрь</t>
  </si>
  <si>
    <t>29 XII  4      I</t>
  </si>
  <si>
    <t>январь</t>
  </si>
  <si>
    <t>26   I     1    II</t>
  </si>
  <si>
    <t>февраль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</si>
  <si>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23 II   1  III</t>
    </r>
  </si>
  <si>
    <t>март</t>
  </si>
  <si>
    <t>30 III   5   IV</t>
  </si>
  <si>
    <t>апрель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</si>
  <si>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27  IV   3   V</t>
    </r>
  </si>
  <si>
    <t>май</t>
  </si>
  <si>
    <t>июнь</t>
  </si>
  <si>
    <t>29  VI 5 VII</t>
  </si>
  <si>
    <t>июль</t>
  </si>
  <si>
    <t xml:space="preserve">27   VII   2   VIII </t>
  </si>
  <si>
    <t>август</t>
  </si>
  <si>
    <t>Всего во 2 сем</t>
  </si>
  <si>
    <r>
      <t>3</t>
    </r>
    <r>
      <rPr>
        <b/>
        <sz val="10"/>
        <rFont val="Calibri"/>
        <family val="2"/>
        <charset val="204"/>
      </rPr>
      <t>*</t>
    </r>
  </si>
  <si>
    <r>
      <t>2</t>
    </r>
    <r>
      <rPr>
        <b/>
        <sz val="10"/>
        <rFont val="Calibri"/>
        <family val="2"/>
        <charset val="204"/>
      </rPr>
      <t>*</t>
    </r>
  </si>
  <si>
    <r>
      <t>4</t>
    </r>
    <r>
      <rPr>
        <b/>
        <sz val="10"/>
        <rFont val="Calibri"/>
        <family val="2"/>
        <charset val="204"/>
      </rPr>
      <t>*</t>
    </r>
  </si>
  <si>
    <r>
      <t>8</t>
    </r>
    <r>
      <rPr>
        <b/>
        <sz val="10"/>
        <rFont val="Calibri"/>
        <family val="2"/>
        <charset val="204"/>
      </rPr>
      <t>*</t>
    </r>
  </si>
  <si>
    <t>Часов в неделю</t>
  </si>
  <si>
    <t>ИТвПД</t>
  </si>
  <si>
    <t>каникулы</t>
  </si>
  <si>
    <t>сессия</t>
  </si>
  <si>
    <t>2 курс 2024-2025 уч.год</t>
  </si>
  <si>
    <t>ПМ.02 Освоение профессии рабочего в соответствии с перечнем профессий рабочих, должностей служащих, соответствующих профессиональной деятельности выпускников</t>
  </si>
  <si>
    <t>МДК.02.01Основы соц-быт.обслуживания</t>
  </si>
  <si>
    <t>3 курс 2025-2026 уч.год</t>
  </si>
  <si>
    <t>Охрана труда</t>
  </si>
  <si>
    <t>Деловая культура</t>
  </si>
  <si>
    <t>Русский язык и культура речи</t>
  </si>
  <si>
    <t>Иностранный яз. в профессиональной деятельности</t>
  </si>
  <si>
    <t>Основы предпринимательской деятельности</t>
  </si>
  <si>
    <t>Основы досуговой деятельности</t>
  </si>
  <si>
    <t>МДК.02.02 Социальный патронат ЛПВиИ</t>
  </si>
  <si>
    <t>Технология организация волонтерского движения</t>
  </si>
  <si>
    <t>Учебная практика (рассред.)</t>
  </si>
  <si>
    <t>Учебная практика (концентр.)</t>
  </si>
  <si>
    <t>Учебная  практика (рассред.)</t>
  </si>
  <si>
    <t>СГ.08</t>
  </si>
  <si>
    <t>СГ.09</t>
  </si>
  <si>
    <t>3 сем.       13 нед.</t>
  </si>
  <si>
    <t>6 сем.       16 нед.</t>
  </si>
  <si>
    <t>ПМ. 01 Предоставление социальных услуг гражданам в различных формах социального обслуживания</t>
  </si>
  <si>
    <t>МДК 01.01 Соц-прав. и законод. основы СР с семьей и детьми и лицами из групп риска.</t>
  </si>
  <si>
    <t>МДК 01.02 Технологии СР с семьей и детьми. Социальный патронат различных типов семей и детей.</t>
  </si>
  <si>
    <t>МДК 01.03 Технологии СР  с лицами из групп риска, попавшими в ТЖС. Социальный патронат лиц из групп риска.</t>
  </si>
  <si>
    <t>МДК 01.04 Соц.-прав. и законод.основы предоставления социальных услуг ЛПВиИ</t>
  </si>
  <si>
    <t xml:space="preserve">МДК 01.05 Технологии СР  с лицами пожилого возраста и инвалидами. </t>
  </si>
  <si>
    <t xml:space="preserve">МДК 01.06 Основы пенсионного обеспечения </t>
  </si>
  <si>
    <t xml:space="preserve">УП ПМ 01 </t>
  </si>
  <si>
    <t xml:space="preserve">Основы предпринимательской деятельности </t>
  </si>
  <si>
    <t xml:space="preserve">Основы досуговой деятельности </t>
  </si>
  <si>
    <t xml:space="preserve">УП.ПМ 01 </t>
  </si>
  <si>
    <t>1.      График учебного процесса 2023-2026</t>
  </si>
  <si>
    <t>к    у    р    с</t>
  </si>
  <si>
    <r>
      <rPr>
        <b/>
        <sz val="9"/>
        <rFont val="Calibri"/>
        <family val="2"/>
        <charset val="204"/>
      </rPr>
      <t>*</t>
    </r>
    <r>
      <rPr>
        <b/>
        <sz val="9"/>
        <rFont val="Arial"/>
        <family val="2"/>
        <charset val="204"/>
      </rPr>
      <t>23 II   1  III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</si>
  <si>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Arial Cyr"/>
        <charset val="204"/>
      </rPr>
      <t>27  IV   3   V</t>
    </r>
  </si>
  <si>
    <r>
      <rPr>
        <b/>
        <sz val="10"/>
        <rFont val="Calibri"/>
        <family val="2"/>
        <charset val="204"/>
      </rPr>
      <t>*</t>
    </r>
    <r>
      <rPr>
        <b/>
        <sz val="10"/>
        <rFont val="Arial"/>
        <family val="2"/>
        <charset val="204"/>
      </rPr>
      <t>2</t>
    </r>
  </si>
  <si>
    <t>К</t>
  </si>
  <si>
    <t>А</t>
  </si>
  <si>
    <t>ОУ</t>
  </si>
  <si>
    <t>П</t>
  </si>
  <si>
    <t>У</t>
  </si>
  <si>
    <t xml:space="preserve">   </t>
  </si>
  <si>
    <t xml:space="preserve">Обозначения                                                             </t>
  </si>
  <si>
    <t xml:space="preserve">Теоретическое            обучение </t>
  </si>
  <si>
    <t>Учебная практика, проводимая непрерывно                                                          (концентрированно)</t>
  </si>
  <si>
    <t>Учебная практика,                    проводимая путем чередования с теоретическими занятиями (рассредоточено)</t>
  </si>
  <si>
    <t>Производственная практика  (по профилю специальности), проводимая      непрерывно                  (концентрированно)</t>
  </si>
  <si>
    <t>Промежуточная аттестация</t>
  </si>
  <si>
    <t>Каникулы</t>
  </si>
  <si>
    <t xml:space="preserve">У                                                       </t>
  </si>
  <si>
    <t>ПМ.03 Организация  и проектирование социальной работы с различными категориями граждан</t>
  </si>
  <si>
    <t>МДК.03.01 Проектная деятельность специалистов по социальной работе</t>
  </si>
  <si>
    <t>МДК.03.02 Инновационная деятельность в социальной работе</t>
  </si>
  <si>
    <t>МДК.03.03 Техноогия оциальной работы в учреждениях образования</t>
  </si>
  <si>
    <t xml:space="preserve">МДК 03.04 Технология социальной работы в учреждениях социальной защиты </t>
  </si>
  <si>
    <t>МДК 03.05 Методы проведения социологических исследований</t>
  </si>
  <si>
    <t>1 курс 2023-2024 уч.год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</si>
  <si>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3</t>
    </r>
  </si>
  <si>
    <t>*</t>
  </si>
  <si>
    <t>ОБЩИЕ</t>
  </si>
  <si>
    <t>Иностранный язык</t>
  </si>
  <si>
    <t xml:space="preserve">Химия </t>
  </si>
  <si>
    <t>Обществознание</t>
  </si>
  <si>
    <t>ОБЖ</t>
  </si>
  <si>
    <t>ОУД.12</t>
  </si>
  <si>
    <t>По выбору из обязательных предметных областей</t>
  </si>
  <si>
    <t>ОУД.13</t>
  </si>
  <si>
    <t>ОУД.14</t>
  </si>
  <si>
    <t xml:space="preserve"> - каникулы</t>
  </si>
  <si>
    <t>неделя с праздничными днями</t>
  </si>
  <si>
    <t>3. План учебного процесса специальности 39.02.01 Социальная работа 2023-2026</t>
  </si>
  <si>
    <t>5 сем.       14 нед.</t>
  </si>
  <si>
    <t>Э,2 сем.</t>
  </si>
  <si>
    <r>
      <rPr>
        <sz val="14"/>
        <rFont val="Times New Roman"/>
        <family val="1"/>
        <charset val="204"/>
      </rPr>
      <t>З</t>
    </r>
    <r>
      <rPr>
        <sz val="12"/>
        <rFont val="Times New Roman"/>
        <family val="1"/>
        <charset val="204"/>
      </rPr>
      <t>, 1,2 сем.</t>
    </r>
  </si>
  <si>
    <t>ДЗ, 2 сем.</t>
  </si>
  <si>
    <t>ДЗ, 1 сем.</t>
  </si>
  <si>
    <t>ДЗ, 6 сем.</t>
  </si>
  <si>
    <r>
      <rPr>
        <sz val="16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, 3,4,5,6 сем</t>
    </r>
  </si>
  <si>
    <r>
      <t>ДЗ</t>
    </r>
    <r>
      <rPr>
        <sz val="12"/>
        <rFont val="Calibri"/>
        <family val="2"/>
        <charset val="204"/>
      </rPr>
      <t>¹</t>
    </r>
    <r>
      <rPr>
        <sz val="12"/>
        <rFont val="Times New Roman"/>
        <family val="1"/>
        <charset val="204"/>
      </rPr>
      <t>(к), 4сем.</t>
    </r>
  </si>
  <si>
    <t>Э,4 сем</t>
  </si>
  <si>
    <t>ДЗ,3 сем</t>
  </si>
  <si>
    <t>ДЗ, 5 сем.</t>
  </si>
  <si>
    <t>ДЭ</t>
  </si>
  <si>
    <t>0</t>
  </si>
  <si>
    <t>4</t>
  </si>
  <si>
    <t>1</t>
  </si>
  <si>
    <t>3</t>
  </si>
  <si>
    <t>МДК 01.03Технологии СР с лицами из групп риска, попавшими в ТЖС.Социальный патронат лиц, из групп риска</t>
  </si>
  <si>
    <t>ОП.08</t>
  </si>
  <si>
    <t>ОП.09</t>
  </si>
  <si>
    <t>ПП.00</t>
  </si>
  <si>
    <t>Э, 6 сем.</t>
  </si>
  <si>
    <t xml:space="preserve">  </t>
  </si>
  <si>
    <t>И</t>
  </si>
  <si>
    <t>Основы проектной деятельности/индивидуальный проект</t>
  </si>
  <si>
    <r>
      <t>ДЗ</t>
    </r>
    <r>
      <rPr>
        <sz val="12"/>
        <rFont val="Calibri"/>
        <family val="2"/>
        <charset val="204"/>
      </rPr>
      <t>²</t>
    </r>
    <r>
      <rPr>
        <sz val="12"/>
        <rFont val="Times New Roman"/>
        <family val="1"/>
        <charset val="204"/>
      </rPr>
      <t>(к) ,6 сем.</t>
    </r>
  </si>
  <si>
    <r>
      <t>ДЗ</t>
    </r>
    <r>
      <rPr>
        <sz val="12"/>
        <rFont val="Calibri"/>
        <family val="2"/>
        <charset val="204"/>
      </rPr>
      <t>³</t>
    </r>
    <r>
      <rPr>
        <sz val="12"/>
        <rFont val="Times New Roman"/>
        <family val="1"/>
        <charset val="204"/>
      </rPr>
      <t>(к)</t>
    </r>
    <r>
      <rPr>
        <sz val="7.45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6 сем.</t>
    </r>
  </si>
  <si>
    <t>Родной язык</t>
  </si>
  <si>
    <t>ОУД. 14</t>
  </si>
  <si>
    <t>Э                      (по модулю),            5 сем.</t>
  </si>
  <si>
    <t>Э                         (по модулю),                              6 сем.</t>
  </si>
  <si>
    <t>ДЗ, 3 сем.</t>
  </si>
  <si>
    <r>
      <t>ДЗ</t>
    </r>
    <r>
      <rPr>
        <vertAlign val="superscript"/>
        <sz val="12"/>
        <color theme="1"/>
        <rFont val="Times New Roman"/>
        <family val="1"/>
        <charset val="204"/>
      </rPr>
      <t>6</t>
    </r>
    <r>
      <rPr>
        <sz val="12"/>
        <color theme="1"/>
        <rFont val="Times New Roman"/>
        <family val="1"/>
        <charset val="204"/>
      </rPr>
      <t>(к), 4 сем.</t>
    </r>
  </si>
  <si>
    <r>
      <t>ДЗ</t>
    </r>
    <r>
      <rPr>
        <vertAlign val="superscript"/>
        <sz val="12"/>
        <color theme="1"/>
        <rFont val="Times New Roman"/>
        <family val="1"/>
        <charset val="204"/>
      </rPr>
      <t>7</t>
    </r>
    <r>
      <rPr>
        <sz val="12"/>
        <color theme="1"/>
        <rFont val="Times New Roman"/>
        <family val="1"/>
        <charset val="204"/>
      </rPr>
      <t>(к), 5 сем.</t>
    </r>
  </si>
  <si>
    <t>Дисциплин и МДК</t>
  </si>
  <si>
    <t>Учебной практики</t>
  </si>
  <si>
    <t>Производственной</t>
  </si>
  <si>
    <t>Преддипломной</t>
  </si>
  <si>
    <t>Вариативная часть циклов ППСЗ</t>
  </si>
  <si>
    <t>Всего обучения по циклам ППССЗ</t>
  </si>
  <si>
    <t>Всего часов обучения по ОП</t>
  </si>
  <si>
    <t>Преддипломная практика</t>
  </si>
  <si>
    <t>72</t>
  </si>
  <si>
    <t>8</t>
  </si>
  <si>
    <t>Экзаменов</t>
  </si>
  <si>
    <t>Зачетов</t>
  </si>
  <si>
    <t>Э, 2 сем.</t>
  </si>
  <si>
    <t>ДЗ,2 сем.</t>
  </si>
  <si>
    <t>учебные занятия</t>
  </si>
  <si>
    <t>Дифференцированный зачет</t>
  </si>
  <si>
    <t>4 сем.      22 нед.</t>
  </si>
  <si>
    <t>СГ.06</t>
  </si>
  <si>
    <t>СГ.07</t>
  </si>
  <si>
    <t>ОП.06</t>
  </si>
  <si>
    <t>8*</t>
  </si>
  <si>
    <t>*3</t>
  </si>
  <si>
    <r>
      <rPr>
        <b/>
        <sz val="10"/>
        <rFont val="Calibri"/>
        <family val="2"/>
        <charset val="204"/>
      </rPr>
      <t>*</t>
    </r>
    <r>
      <rPr>
        <b/>
        <sz val="10"/>
        <rFont val="Times New Roman"/>
        <family val="1"/>
        <charset val="204"/>
      </rPr>
      <t>26  IV   2   V</t>
    </r>
  </si>
  <si>
    <t>31 V 6 VI</t>
  </si>
  <si>
    <t xml:space="preserve">26   VII   1   VIII </t>
  </si>
  <si>
    <t>28  VI       4 VII</t>
  </si>
  <si>
    <r>
      <rPr>
        <b/>
        <sz val="9"/>
        <rFont val="Calibri"/>
        <family val="2"/>
        <charset val="204"/>
      </rPr>
      <t>*</t>
    </r>
    <r>
      <rPr>
        <b/>
        <sz val="9"/>
        <rFont val="Times New Roman"/>
        <family val="1"/>
        <charset val="204"/>
      </rPr>
      <t>23 II   1  III</t>
    </r>
  </si>
  <si>
    <r>
      <rPr>
        <sz val="9"/>
        <rFont val="Calibri"/>
        <family val="2"/>
        <charset val="204"/>
      </rPr>
      <t>*</t>
    </r>
    <r>
      <rPr>
        <sz val="9"/>
        <rFont val="Times New Roman"/>
        <family val="1"/>
        <charset val="204"/>
      </rPr>
      <t>27  IV   3   V</t>
    </r>
  </si>
  <si>
    <t>концентрированная практика</t>
  </si>
  <si>
    <r>
      <t>ДЗ</t>
    </r>
    <r>
      <rPr>
        <vertAlign val="superscript"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,6 сем</t>
    </r>
  </si>
  <si>
    <t>2. Сводные данные по бюджету времени</t>
  </si>
  <si>
    <t xml:space="preserve">курсы              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</si>
  <si>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</si>
  <si>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</si>
  <si>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</si>
  <si>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 xml:space="preserve">Промежуточная аттестация </t>
  </si>
  <si>
    <t xml:space="preserve">  Государственная итоговая аттестация</t>
  </si>
  <si>
    <t>Всего           (по курсам)</t>
  </si>
  <si>
    <t xml:space="preserve">По профилю специальности </t>
  </si>
  <si>
    <t>Преддипломная</t>
  </si>
  <si>
    <t>17/22</t>
  </si>
  <si>
    <t>2/2</t>
  </si>
  <si>
    <t>2/1</t>
  </si>
  <si>
    <t>Всего</t>
  </si>
  <si>
    <t>14|16</t>
  </si>
  <si>
    <t>13|22</t>
  </si>
  <si>
    <t>1/2</t>
  </si>
  <si>
    <r>
      <t>Э</t>
    </r>
    <r>
      <rPr>
        <sz val="12"/>
        <rFont val="Calibri"/>
        <family val="2"/>
        <charset val="204"/>
      </rPr>
      <t>¹</t>
    </r>
    <r>
      <rPr>
        <sz val="9.35"/>
        <rFont val="Times New Roman"/>
        <family val="1"/>
        <charset val="204"/>
      </rPr>
      <t>, 6 сем.</t>
    </r>
  </si>
  <si>
    <t>Э¹, 6 сем.</t>
  </si>
  <si>
    <r>
      <t>ДЗ</t>
    </r>
    <r>
      <rPr>
        <vertAlign val="superscript"/>
        <sz val="12"/>
        <rFont val="Times New Roman"/>
        <family val="1"/>
        <charset val="204"/>
      </rPr>
      <t>9</t>
    </r>
    <r>
      <rPr>
        <sz val="12"/>
        <rFont val="Times New Roman"/>
        <family val="1"/>
        <charset val="204"/>
      </rPr>
      <t xml:space="preserve"> ,6 сем</t>
    </r>
  </si>
  <si>
    <r>
      <t>ДЗ</t>
    </r>
    <r>
      <rPr>
        <vertAlign val="superscript"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>, 5 сем.</t>
    </r>
  </si>
  <si>
    <t>Профессиональный  цикл</t>
  </si>
  <si>
    <t>Социальный патронат лиц пожилого возраста и инвалидов</t>
  </si>
  <si>
    <t>5.      Календарный учебный график  Социальная работа 2023-2026</t>
  </si>
  <si>
    <t>5.     Календарный учебный график   Социальная работа 2023-2026</t>
  </si>
  <si>
    <t>5.     Календарный   учебный график  Социальная работа 2023-2026</t>
  </si>
  <si>
    <t>обязат., в том числе в форме практической подготовки</t>
  </si>
  <si>
    <t>5</t>
  </si>
  <si>
    <t>ДЗ, 5 сем</t>
  </si>
  <si>
    <t>Э, 5 сем</t>
  </si>
  <si>
    <t>Э, 3сем.</t>
  </si>
  <si>
    <r>
      <t>ДЗ</t>
    </r>
    <r>
      <rPr>
        <sz val="12"/>
        <rFont val="Times New Roman"/>
        <family val="1"/>
        <charset val="204"/>
      </rPr>
      <t>, 3сем.</t>
    </r>
  </si>
  <si>
    <r>
      <t>ДЗ</t>
    </r>
    <r>
      <rPr>
        <sz val="12"/>
        <color theme="1"/>
        <rFont val="Times New Roman"/>
        <family val="1"/>
        <charset val="204"/>
      </rPr>
      <t>, 4 сем.</t>
    </r>
  </si>
  <si>
    <t>Э, 4 сем.</t>
  </si>
  <si>
    <t>Э, 3 сем.</t>
  </si>
  <si>
    <t>ДЗ,3 сем.</t>
  </si>
  <si>
    <t>Организация и проектирование социальной работы в различных сферах</t>
  </si>
  <si>
    <t>ОП.07</t>
  </si>
  <si>
    <t>Э                        (квалификационный),                    3 сем.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</si>
</sst>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i/>
      <sz val="12"/>
      <name val="Arial Cyr"/>
      <charset val="204"/>
    </font>
    <font>
      <b/>
      <sz val="14"/>
      <name val="Arial"/>
      <family val="2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name val="Calibri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b/>
      <sz val="11"/>
      <name val="Calibri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b/>
      <i/>
      <sz val="1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Calibri"/>
      <family val="2"/>
      <charset val="204"/>
    </font>
    <font>
      <sz val="11"/>
      <name val="Calibri"/>
      <family val="2"/>
      <charset val="204"/>
    </font>
    <font>
      <sz val="12"/>
      <name val="Calibri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i/>
      <sz val="10"/>
      <name val="Arial"/>
      <family val="2"/>
      <charset val="204"/>
    </font>
    <font>
      <sz val="7.45"/>
      <name val="Times New Roman"/>
      <family val="1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8"/>
      <name val="Arial Cyr"/>
      <charset val="204"/>
    </font>
    <font>
      <b/>
      <sz val="11"/>
      <color theme="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9"/>
      <name val="Times New Roman"/>
      <family val="1"/>
      <charset val="204"/>
    </font>
    <font>
      <sz val="9"/>
      <name val="Calibri"/>
      <family val="2"/>
      <charset val="204"/>
    </font>
    <font>
      <vertAlign val="superscript"/>
      <sz val="12"/>
      <name val="Times New Roman"/>
      <family val="1"/>
      <charset val="204"/>
    </font>
    <font>
      <b/>
      <sz val="13"/>
      <name val="Arial"/>
      <family val="2"/>
      <charset val="204"/>
    </font>
    <font>
      <b/>
      <sz val="7"/>
      <name val="Arial"/>
      <family val="2"/>
      <charset val="204"/>
    </font>
    <font>
      <sz val="9.35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3499862666707357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67" fillId="0" borderId="0"/>
  </cellStyleXfs>
  <cellXfs count="8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7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/>
    <xf numFmtId="0" fontId="7" fillId="0" borderId="5" xfId="0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4" fillId="0" borderId="0" xfId="1"/>
    <xf numFmtId="0" fontId="17" fillId="0" borderId="32" xfId="1" applyNumberFormat="1" applyFont="1" applyBorder="1" applyAlignment="1">
      <alignment horizontal="center" vertical="center" wrapText="1"/>
    </xf>
    <xf numFmtId="0" fontId="17" fillId="0" borderId="33" xfId="1" applyNumberFormat="1" applyFont="1" applyBorder="1" applyAlignment="1">
      <alignment horizontal="center" vertical="center" wrapText="1"/>
    </xf>
    <xf numFmtId="0" fontId="17" fillId="0" borderId="34" xfId="1" applyNumberFormat="1" applyFont="1" applyBorder="1" applyAlignment="1">
      <alignment horizontal="center" vertical="center" wrapText="1"/>
    </xf>
    <xf numFmtId="0" fontId="17" fillId="0" borderId="35" xfId="1" applyNumberFormat="1" applyFont="1" applyBorder="1" applyAlignment="1">
      <alignment horizontal="center" vertical="center" wrapText="1"/>
    </xf>
    <xf numFmtId="0" fontId="17" fillId="0" borderId="32" xfId="1" applyNumberFormat="1" applyFont="1" applyFill="1" applyBorder="1" applyAlignment="1">
      <alignment horizontal="center" vertical="center" wrapText="1"/>
    </xf>
    <xf numFmtId="0" fontId="17" fillId="2" borderId="33" xfId="1" applyNumberFormat="1" applyFont="1" applyFill="1" applyBorder="1" applyAlignment="1">
      <alignment horizontal="center" vertical="center" wrapText="1"/>
    </xf>
    <xf numFmtId="0" fontId="17" fillId="2" borderId="34" xfId="1" applyNumberFormat="1" applyFont="1" applyFill="1" applyBorder="1" applyAlignment="1">
      <alignment horizontal="center" vertical="center" wrapText="1"/>
    </xf>
    <xf numFmtId="0" fontId="17" fillId="0" borderId="27" xfId="1" applyNumberFormat="1" applyFont="1" applyFill="1" applyBorder="1" applyAlignment="1">
      <alignment horizontal="center" vertical="center" wrapText="1"/>
    </xf>
    <xf numFmtId="0" fontId="17" fillId="0" borderId="28" xfId="1" applyNumberFormat="1" applyFont="1" applyFill="1" applyBorder="1" applyAlignment="1">
      <alignment horizontal="center" vertical="center" wrapText="1"/>
    </xf>
    <xf numFmtId="0" fontId="17" fillId="0" borderId="37" xfId="1" applyNumberFormat="1" applyFont="1" applyBorder="1" applyAlignment="1">
      <alignment horizontal="center" vertical="center" wrapText="1"/>
    </xf>
    <xf numFmtId="0" fontId="17" fillId="0" borderId="21" xfId="1" applyNumberFormat="1" applyFont="1" applyBorder="1" applyAlignment="1">
      <alignment horizontal="center" vertical="center" wrapText="1"/>
    </xf>
    <xf numFmtId="0" fontId="17" fillId="0" borderId="38" xfId="1" applyNumberFormat="1" applyFont="1" applyBorder="1" applyAlignment="1">
      <alignment horizontal="center" vertical="center" wrapText="1"/>
    </xf>
    <xf numFmtId="0" fontId="17" fillId="0" borderId="39" xfId="1" applyNumberFormat="1" applyFont="1" applyBorder="1" applyAlignment="1">
      <alignment horizontal="center" vertical="center" wrapText="1"/>
    </xf>
    <xf numFmtId="0" fontId="17" fillId="0" borderId="22" xfId="1" applyNumberFormat="1" applyFont="1" applyFill="1" applyBorder="1" applyAlignment="1">
      <alignment horizontal="center" vertical="center" wrapText="1"/>
    </xf>
    <xf numFmtId="0" fontId="17" fillId="2" borderId="40" xfId="1" applyNumberFormat="1" applyFont="1" applyFill="1" applyBorder="1" applyAlignment="1">
      <alignment horizontal="center" vertical="center" wrapText="1"/>
    </xf>
    <xf numFmtId="0" fontId="17" fillId="2" borderId="41" xfId="1" applyNumberFormat="1" applyFont="1" applyFill="1" applyBorder="1" applyAlignment="1">
      <alignment horizontal="center" vertical="center" wrapText="1"/>
    </xf>
    <xf numFmtId="0" fontId="17" fillId="2" borderId="21" xfId="1" applyNumberFormat="1" applyFont="1" applyFill="1" applyBorder="1" applyAlignment="1">
      <alignment horizontal="center" vertical="center" wrapText="1"/>
    </xf>
    <xf numFmtId="0" fontId="17" fillId="2" borderId="38" xfId="1" applyNumberFormat="1" applyFont="1" applyFill="1" applyBorder="1" applyAlignment="1">
      <alignment horizontal="center" vertical="center" wrapText="1"/>
    </xf>
    <xf numFmtId="0" fontId="16" fillId="0" borderId="42" xfId="1" applyFont="1" applyBorder="1" applyAlignment="1">
      <alignment vertical="top"/>
    </xf>
    <xf numFmtId="0" fontId="17" fillId="0" borderId="27" xfId="1" applyFont="1" applyBorder="1" applyAlignment="1">
      <alignment vertical="center"/>
    </xf>
    <xf numFmtId="0" fontId="17" fillId="0" borderId="27" xfId="1" applyFont="1" applyBorder="1" applyAlignment="1">
      <alignment vertical="center" wrapText="1"/>
    </xf>
    <xf numFmtId="0" fontId="19" fillId="0" borderId="10" xfId="1" applyFont="1" applyBorder="1"/>
    <xf numFmtId="0" fontId="19" fillId="2" borderId="2" xfId="1" applyFont="1" applyFill="1" applyBorder="1"/>
    <xf numFmtId="0" fontId="16" fillId="0" borderId="27" xfId="1" applyFont="1" applyBorder="1" applyAlignment="1">
      <alignment horizontal="center" wrapText="1"/>
    </xf>
    <xf numFmtId="0" fontId="19" fillId="3" borderId="2" xfId="1" applyFont="1" applyFill="1" applyBorder="1"/>
    <xf numFmtId="0" fontId="19" fillId="3" borderId="8" xfId="1" applyFont="1" applyFill="1" applyBorder="1"/>
    <xf numFmtId="0" fontId="19" fillId="2" borderId="4" xfId="1" applyFont="1" applyFill="1" applyBorder="1" applyAlignment="1">
      <alignment vertical="center" wrapText="1"/>
    </xf>
    <xf numFmtId="0" fontId="19" fillId="2" borderId="1" xfId="1" applyFont="1" applyFill="1" applyBorder="1"/>
    <xf numFmtId="0" fontId="19" fillId="3" borderId="1" xfId="1" applyFont="1" applyFill="1" applyBorder="1"/>
    <xf numFmtId="0" fontId="19" fillId="3" borderId="5" xfId="1" applyFont="1" applyFill="1" applyBorder="1"/>
    <xf numFmtId="0" fontId="19" fillId="2" borderId="43" xfId="1" applyFont="1" applyFill="1" applyBorder="1" applyAlignment="1">
      <alignment vertical="center" wrapText="1"/>
    </xf>
    <xf numFmtId="0" fontId="21" fillId="0" borderId="42" xfId="1" applyFont="1" applyBorder="1" applyAlignment="1">
      <alignment vertical="center" wrapText="1"/>
    </xf>
    <xf numFmtId="0" fontId="19" fillId="0" borderId="0" xfId="1" applyFont="1" applyBorder="1"/>
    <xf numFmtId="0" fontId="19" fillId="2" borderId="0" xfId="1" applyFont="1" applyFill="1" applyBorder="1"/>
    <xf numFmtId="0" fontId="3" fillId="3" borderId="1" xfId="1" applyFont="1" applyFill="1" applyBorder="1"/>
    <xf numFmtId="0" fontId="11" fillId="0" borderId="0" xfId="1" applyFont="1" applyBorder="1"/>
    <xf numFmtId="0" fontId="20" fillId="5" borderId="1" xfId="1" applyFont="1" applyFill="1" applyBorder="1"/>
    <xf numFmtId="0" fontId="16" fillId="0" borderId="0" xfId="1" applyFont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3" fillId="2" borderId="0" xfId="1" applyFont="1" applyFill="1" applyBorder="1"/>
    <xf numFmtId="0" fontId="3" fillId="0" borderId="0" xfId="1" applyFont="1" applyBorder="1"/>
    <xf numFmtId="0" fontId="16" fillId="2" borderId="0" xfId="1" applyFont="1" applyFill="1" applyBorder="1" applyAlignment="1">
      <alignment horizontal="center" wrapText="1"/>
    </xf>
    <xf numFmtId="0" fontId="14" fillId="2" borderId="0" xfId="1" applyFill="1"/>
    <xf numFmtId="0" fontId="3" fillId="0" borderId="0" xfId="1" applyFont="1" applyBorder="1" applyAlignment="1">
      <alignment vertical="center" wrapText="1"/>
    </xf>
    <xf numFmtId="0" fontId="16" fillId="2" borderId="0" xfId="1" applyFont="1" applyFill="1" applyBorder="1" applyAlignment="1">
      <alignment vertical="center"/>
    </xf>
    <xf numFmtId="0" fontId="16" fillId="2" borderId="0" xfId="1" applyFont="1" applyFill="1" applyBorder="1" applyAlignment="1">
      <alignment vertical="center" wrapText="1"/>
    </xf>
    <xf numFmtId="0" fontId="1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4" fillId="2" borderId="0" xfId="1" applyFill="1" applyBorder="1"/>
    <xf numFmtId="0" fontId="17" fillId="0" borderId="14" xfId="1" applyNumberFormat="1" applyFont="1" applyBorder="1" applyAlignment="1">
      <alignment horizontal="center" vertical="center" wrapText="1"/>
    </xf>
    <xf numFmtId="0" fontId="17" fillId="0" borderId="15" xfId="1" applyNumberFormat="1" applyFont="1" applyBorder="1" applyAlignment="1">
      <alignment horizontal="center" vertical="center" wrapText="1"/>
    </xf>
    <xf numFmtId="0" fontId="17" fillId="0" borderId="46" xfId="1" applyNumberFormat="1" applyFont="1" applyBorder="1" applyAlignment="1">
      <alignment horizontal="center" vertical="center" wrapText="1"/>
    </xf>
    <xf numFmtId="0" fontId="17" fillId="0" borderId="47" xfId="1" applyNumberFormat="1" applyFont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7" fillId="2" borderId="15" xfId="1" applyNumberFormat="1" applyFont="1" applyFill="1" applyBorder="1" applyAlignment="1">
      <alignment horizontal="center" vertical="center" wrapText="1"/>
    </xf>
    <xf numFmtId="0" fontId="17" fillId="2" borderId="46" xfId="1" applyNumberFormat="1" applyFont="1" applyFill="1" applyBorder="1" applyAlignment="1">
      <alignment horizontal="center" vertical="center" wrapText="1"/>
    </xf>
    <xf numFmtId="0" fontId="19" fillId="2" borderId="44" xfId="1" applyFont="1" applyFill="1" applyBorder="1" applyAlignment="1">
      <alignment vertical="center" wrapText="1"/>
    </xf>
    <xf numFmtId="0" fontId="19" fillId="2" borderId="5" xfId="1" applyFont="1" applyFill="1" applyBorder="1" applyAlignment="1">
      <alignment vertical="center" wrapText="1"/>
    </xf>
    <xf numFmtId="0" fontId="19" fillId="0" borderId="10" xfId="1" applyFont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3" borderId="2" xfId="1" applyFont="1" applyFill="1" applyBorder="1" applyAlignment="1">
      <alignment horizontal="center" vertical="center"/>
    </xf>
    <xf numFmtId="0" fontId="19" fillId="3" borderId="8" xfId="1" applyFont="1" applyFill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4" borderId="10" xfId="1" applyFont="1" applyFill="1" applyBorder="1" applyAlignment="1">
      <alignment horizontal="center" vertical="center"/>
    </xf>
    <xf numFmtId="0" fontId="20" fillId="4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2" xfId="1" applyFont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horizontal="center" vertical="center"/>
    </xf>
    <xf numFmtId="0" fontId="20" fillId="3" borderId="2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9" fillId="4" borderId="3" xfId="1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20" fillId="2" borderId="1" xfId="1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/>
    </xf>
    <xf numFmtId="0" fontId="22" fillId="0" borderId="45" xfId="1" applyFont="1" applyBorder="1" applyAlignment="1">
      <alignment vertical="center" wrapText="1"/>
    </xf>
    <xf numFmtId="0" fontId="19" fillId="7" borderId="1" xfId="1" applyFont="1" applyFill="1" applyBorder="1"/>
    <xf numFmtId="0" fontId="19" fillId="0" borderId="10" xfId="1" applyFont="1" applyBorder="1" applyAlignment="1">
      <alignment vertical="center"/>
    </xf>
    <xf numFmtId="0" fontId="19" fillId="4" borderId="2" xfId="1" applyFont="1" applyFill="1" applyBorder="1" applyAlignment="1">
      <alignment vertical="center"/>
    </xf>
    <xf numFmtId="0" fontId="19" fillId="3" borderId="2" xfId="1" applyFont="1" applyFill="1" applyBorder="1" applyAlignment="1">
      <alignment vertical="center"/>
    </xf>
    <xf numFmtId="0" fontId="19" fillId="3" borderId="8" xfId="1" applyFont="1" applyFill="1" applyBorder="1" applyAlignment="1">
      <alignment vertical="center"/>
    </xf>
    <xf numFmtId="0" fontId="19" fillId="2" borderId="2" xfId="1" applyFont="1" applyFill="1" applyBorder="1" applyAlignment="1">
      <alignment vertical="center"/>
    </xf>
    <xf numFmtId="0" fontId="20" fillId="0" borderId="2" xfId="1" applyFont="1" applyBorder="1" applyAlignment="1">
      <alignment vertical="center"/>
    </xf>
    <xf numFmtId="0" fontId="19" fillId="7" borderId="2" xfId="1" applyFont="1" applyFill="1" applyBorder="1" applyAlignment="1">
      <alignment vertical="center"/>
    </xf>
    <xf numFmtId="0" fontId="16" fillId="0" borderId="27" xfId="1" applyFont="1" applyBorder="1" applyAlignment="1">
      <alignment horizontal="center" vertical="center" wrapText="1"/>
    </xf>
    <xf numFmtId="0" fontId="20" fillId="0" borderId="1" xfId="1" applyFont="1" applyBorder="1" applyAlignment="1">
      <alignment vertical="center"/>
    </xf>
    <xf numFmtId="0" fontId="19" fillId="7" borderId="1" xfId="1" applyFont="1" applyFill="1" applyBorder="1" applyAlignment="1">
      <alignment vertical="center"/>
    </xf>
    <xf numFmtId="0" fontId="19" fillId="4" borderId="10" xfId="1" applyFont="1" applyFill="1" applyBorder="1" applyAlignment="1">
      <alignment vertical="center"/>
    </xf>
    <xf numFmtId="0" fontId="19" fillId="2" borderId="11" xfId="1" applyFont="1" applyFill="1" applyBorder="1" applyAlignment="1">
      <alignment horizontal="left" vertical="center" wrapText="1"/>
    </xf>
    <xf numFmtId="0" fontId="16" fillId="0" borderId="27" xfId="1" applyFont="1" applyBorder="1" applyAlignment="1">
      <alignment vertical="center"/>
    </xf>
    <xf numFmtId="0" fontId="16" fillId="0" borderId="27" xfId="1" applyFont="1" applyBorder="1" applyAlignment="1">
      <alignment vertical="center" wrapText="1"/>
    </xf>
    <xf numFmtId="0" fontId="16" fillId="0" borderId="23" xfId="1" applyFont="1" applyBorder="1" applyAlignment="1">
      <alignment vertical="center"/>
    </xf>
    <xf numFmtId="0" fontId="16" fillId="0" borderId="23" xfId="1" applyFont="1" applyBorder="1" applyAlignment="1">
      <alignment vertical="center" wrapText="1"/>
    </xf>
    <xf numFmtId="0" fontId="16" fillId="0" borderId="48" xfId="1" applyFont="1" applyBorder="1" applyAlignment="1">
      <alignment vertical="center"/>
    </xf>
    <xf numFmtId="0" fontId="14" fillId="0" borderId="9" xfId="1" applyBorder="1"/>
    <xf numFmtId="1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/>
    <xf numFmtId="0" fontId="20" fillId="4" borderId="10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6" borderId="2" xfId="1" applyFont="1" applyFill="1" applyBorder="1" applyAlignment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17" fillId="0" borderId="23" xfId="1" applyFont="1" applyBorder="1" applyAlignment="1">
      <alignment vertical="center" wrapText="1"/>
    </xf>
    <xf numFmtId="0" fontId="20" fillId="4" borderId="1" xfId="1" applyFont="1" applyFill="1" applyBorder="1"/>
    <xf numFmtId="0" fontId="14" fillId="0" borderId="1" xfId="1" applyBorder="1"/>
    <xf numFmtId="0" fontId="3" fillId="2" borderId="1" xfId="1" applyFont="1" applyFill="1" applyBorder="1"/>
    <xf numFmtId="0" fontId="24" fillId="2" borderId="27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vertical="center" wrapText="1"/>
    </xf>
    <xf numFmtId="0" fontId="3" fillId="0" borderId="2" xfId="1" applyFont="1" applyBorder="1" applyAlignment="1">
      <alignment vertical="center" wrapText="1"/>
    </xf>
    <xf numFmtId="0" fontId="3" fillId="2" borderId="2" xfId="1" applyFont="1" applyFill="1" applyBorder="1"/>
    <xf numFmtId="0" fontId="20" fillId="8" borderId="2" xfId="1" applyFont="1" applyFill="1" applyBorder="1" applyAlignment="1">
      <alignment vertical="center"/>
    </xf>
    <xf numFmtId="0" fontId="19" fillId="0" borderId="2" xfId="1" applyFont="1" applyFill="1" applyBorder="1" applyAlignment="1">
      <alignment vertical="center"/>
    </xf>
    <xf numFmtId="0" fontId="19" fillId="0" borderId="10" xfId="1" applyFont="1" applyFill="1" applyBorder="1" applyAlignment="1">
      <alignment vertical="center"/>
    </xf>
    <xf numFmtId="0" fontId="20" fillId="0" borderId="2" xfId="1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0" fontId="20" fillId="2" borderId="1" xfId="1" applyFont="1" applyFill="1" applyBorder="1" applyAlignment="1">
      <alignment vertical="center"/>
    </xf>
    <xf numFmtId="0" fontId="20" fillId="8" borderId="1" xfId="1" applyFont="1" applyFill="1" applyBorder="1" applyAlignment="1">
      <alignment vertical="center"/>
    </xf>
    <xf numFmtId="0" fontId="20" fillId="9" borderId="2" xfId="1" applyFont="1" applyFill="1" applyBorder="1" applyAlignment="1">
      <alignment vertical="center"/>
    </xf>
    <xf numFmtId="0" fontId="20" fillId="9" borderId="1" xfId="1" applyFont="1" applyFill="1" applyBorder="1" applyAlignment="1">
      <alignment vertical="center"/>
    </xf>
    <xf numFmtId="0" fontId="20" fillId="7" borderId="2" xfId="1" applyFont="1" applyFill="1" applyBorder="1" applyAlignment="1">
      <alignment vertical="center"/>
    </xf>
    <xf numFmtId="0" fontId="20" fillId="7" borderId="1" xfId="1" applyFont="1" applyFill="1" applyBorder="1" applyAlignment="1">
      <alignment vertical="center"/>
    </xf>
    <xf numFmtId="0" fontId="20" fillId="0" borderId="8" xfId="1" applyFont="1" applyBorder="1" applyAlignment="1">
      <alignment vertical="center" wrapText="1"/>
    </xf>
    <xf numFmtId="0" fontId="19" fillId="0" borderId="2" xfId="1" applyFont="1" applyBorder="1"/>
    <xf numFmtId="0" fontId="14" fillId="0" borderId="0" xfId="1" applyNumberFormat="1" applyAlignment="1">
      <alignment horizontal="center" vertical="center" wrapText="1"/>
    </xf>
    <xf numFmtId="0" fontId="26" fillId="0" borderId="14" xfId="1" applyNumberFormat="1" applyFont="1" applyBorder="1" applyAlignment="1">
      <alignment horizontal="center" vertical="center" wrapText="1"/>
    </xf>
    <xf numFmtId="0" fontId="26" fillId="0" borderId="15" xfId="1" applyNumberFormat="1" applyFont="1" applyBorder="1" applyAlignment="1">
      <alignment horizontal="center" vertical="center" wrapText="1"/>
    </xf>
    <xf numFmtId="0" fontId="26" fillId="0" borderId="46" xfId="1" applyNumberFormat="1" applyFont="1" applyBorder="1" applyAlignment="1">
      <alignment horizontal="center" vertical="center" wrapText="1"/>
    </xf>
    <xf numFmtId="0" fontId="26" fillId="0" borderId="47" xfId="1" applyNumberFormat="1" applyFont="1" applyBorder="1" applyAlignment="1">
      <alignment horizontal="center" vertical="center" wrapText="1"/>
    </xf>
    <xf numFmtId="0" fontId="26" fillId="2" borderId="14" xfId="1" applyNumberFormat="1" applyFont="1" applyFill="1" applyBorder="1" applyAlignment="1">
      <alignment horizontal="center" vertical="center" wrapText="1"/>
    </xf>
    <xf numFmtId="0" fontId="29" fillId="0" borderId="46" xfId="1" applyNumberFormat="1" applyFont="1" applyBorder="1" applyAlignment="1">
      <alignment horizontal="center" vertical="center" wrapText="1"/>
    </xf>
    <xf numFmtId="0" fontId="29" fillId="0" borderId="14" xfId="1" applyNumberFormat="1" applyFont="1" applyBorder="1" applyAlignment="1">
      <alignment horizontal="center" vertical="center" wrapText="1"/>
    </xf>
    <xf numFmtId="0" fontId="29" fillId="0" borderId="15" xfId="1" applyNumberFormat="1" applyFont="1" applyBorder="1" applyAlignment="1">
      <alignment horizontal="center" vertical="center" wrapText="1"/>
    </xf>
    <xf numFmtId="0" fontId="29" fillId="0" borderId="47" xfId="1" applyNumberFormat="1" applyFont="1" applyBorder="1" applyAlignment="1">
      <alignment horizontal="center" vertical="center" wrapText="1"/>
    </xf>
    <xf numFmtId="0" fontId="26" fillId="0" borderId="49" xfId="1" applyNumberFormat="1" applyFont="1" applyBorder="1" applyAlignment="1">
      <alignment horizontal="center" vertical="center" wrapText="1"/>
    </xf>
    <xf numFmtId="0" fontId="26" fillId="0" borderId="3" xfId="1" applyNumberFormat="1" applyFont="1" applyBorder="1" applyAlignment="1">
      <alignment horizontal="center" vertical="center" wrapText="1"/>
    </xf>
    <xf numFmtId="0" fontId="26" fillId="0" borderId="51" xfId="1" applyNumberFormat="1" applyFont="1" applyBorder="1" applyAlignment="1">
      <alignment horizontal="center" vertical="center" wrapText="1"/>
    </xf>
    <xf numFmtId="0" fontId="26" fillId="0" borderId="52" xfId="1" applyNumberFormat="1" applyFont="1" applyBorder="1" applyAlignment="1">
      <alignment horizontal="center" vertical="center" wrapText="1"/>
    </xf>
    <xf numFmtId="0" fontId="26" fillId="2" borderId="49" xfId="1" applyNumberFormat="1" applyFont="1" applyFill="1" applyBorder="1" applyAlignment="1">
      <alignment horizontal="center" vertical="center" wrapText="1"/>
    </xf>
    <xf numFmtId="0" fontId="29" fillId="0" borderId="51" xfId="1" applyNumberFormat="1" applyFont="1" applyBorder="1" applyAlignment="1">
      <alignment horizontal="center" vertical="center" wrapText="1"/>
    </xf>
    <xf numFmtId="0" fontId="29" fillId="0" borderId="49" xfId="1" applyNumberFormat="1" applyFont="1" applyBorder="1" applyAlignment="1">
      <alignment horizontal="center" vertical="center" wrapText="1"/>
    </xf>
    <xf numFmtId="0" fontId="29" fillId="0" borderId="3" xfId="1" applyNumberFormat="1" applyFont="1" applyBorder="1" applyAlignment="1">
      <alignment horizontal="center" vertical="center" wrapText="1"/>
    </xf>
    <xf numFmtId="0" fontId="29" fillId="0" borderId="52" xfId="1" applyNumberFormat="1" applyFont="1" applyBorder="1" applyAlignment="1">
      <alignment horizontal="center" vertical="center" wrapText="1"/>
    </xf>
    <xf numFmtId="0" fontId="26" fillId="0" borderId="23" xfId="1" applyNumberFormat="1" applyFont="1" applyBorder="1" applyAlignment="1">
      <alignment horizontal="center" vertical="center" wrapText="1"/>
    </xf>
    <xf numFmtId="0" fontId="26" fillId="0" borderId="53" xfId="1" applyNumberFormat="1" applyFont="1" applyBorder="1" applyAlignment="1">
      <alignment horizontal="center" vertical="center" wrapText="1"/>
    </xf>
    <xf numFmtId="0" fontId="26" fillId="2" borderId="26" xfId="1" applyNumberFormat="1" applyFont="1" applyFill="1" applyBorder="1" applyAlignment="1">
      <alignment horizontal="center" vertical="center" wrapText="1"/>
    </xf>
    <xf numFmtId="0" fontId="29" fillId="0" borderId="53" xfId="1" applyNumberFormat="1" applyFont="1" applyBorder="1" applyAlignment="1">
      <alignment horizontal="center" vertical="center" wrapText="1"/>
    </xf>
    <xf numFmtId="0" fontId="29" fillId="0" borderId="54" xfId="1" applyNumberFormat="1" applyFont="1" applyBorder="1" applyAlignment="1">
      <alignment horizontal="center" vertical="center" wrapText="1"/>
    </xf>
    <xf numFmtId="0" fontId="30" fillId="0" borderId="27" xfId="1" applyNumberFormat="1" applyFont="1" applyBorder="1" applyAlignment="1">
      <alignment horizontal="center" vertical="center" wrapText="1"/>
    </xf>
    <xf numFmtId="0" fontId="14" fillId="0" borderId="55" xfId="1" applyNumberFormat="1" applyBorder="1" applyAlignment="1">
      <alignment horizontal="center" vertical="center" wrapText="1"/>
    </xf>
    <xf numFmtId="0" fontId="14" fillId="0" borderId="56" xfId="1" applyNumberFormat="1" applyBorder="1" applyAlignment="1">
      <alignment horizontal="center" vertical="center" wrapText="1"/>
    </xf>
    <xf numFmtId="0" fontId="14" fillId="0" borderId="57" xfId="1" applyNumberFormat="1" applyBorder="1" applyAlignment="1">
      <alignment horizontal="center" vertical="center" wrapText="1"/>
    </xf>
    <xf numFmtId="0" fontId="29" fillId="0" borderId="16" xfId="1" applyNumberFormat="1" applyFont="1" applyBorder="1" applyAlignment="1">
      <alignment horizontal="center" vertical="center" wrapText="1"/>
    </xf>
    <xf numFmtId="0" fontId="29" fillId="0" borderId="55" xfId="1" applyNumberFormat="1" applyFont="1" applyBorder="1" applyAlignment="1">
      <alignment horizontal="center" vertical="center" wrapText="1"/>
    </xf>
    <xf numFmtId="0" fontId="29" fillId="0" borderId="56" xfId="1" applyNumberFormat="1" applyFont="1" applyBorder="1" applyAlignment="1">
      <alignment horizontal="center" vertical="center" wrapText="1"/>
    </xf>
    <xf numFmtId="0" fontId="29" fillId="0" borderId="36" xfId="1" applyNumberFormat="1" applyFont="1" applyBorder="1" applyAlignment="1">
      <alignment horizontal="center" vertical="center" wrapText="1"/>
    </xf>
    <xf numFmtId="0" fontId="30" fillId="0" borderId="36" xfId="1" applyNumberFormat="1" applyFont="1" applyBorder="1" applyAlignment="1">
      <alignment horizontal="center" vertical="center" wrapText="1"/>
    </xf>
    <xf numFmtId="0" fontId="26" fillId="0" borderId="39" xfId="1" applyFont="1" applyBorder="1" applyAlignment="1">
      <alignment horizontal="center" vertical="center" wrapText="1"/>
    </xf>
    <xf numFmtId="0" fontId="26" fillId="0" borderId="22" xfId="1" applyFont="1" applyBorder="1" applyAlignment="1">
      <alignment horizontal="center" vertical="center" wrapText="1"/>
    </xf>
    <xf numFmtId="0" fontId="30" fillId="0" borderId="37" xfId="1" applyFont="1" applyBorder="1" applyAlignment="1">
      <alignment horizontal="center" vertical="center" wrapText="1"/>
    </xf>
    <xf numFmtId="0" fontId="30" fillId="2" borderId="18" xfId="1" applyFont="1" applyFill="1" applyBorder="1" applyAlignment="1">
      <alignment horizontal="center" vertical="center" wrapText="1"/>
    </xf>
    <xf numFmtId="0" fontId="31" fillId="0" borderId="21" xfId="1" applyNumberFormat="1" applyFont="1" applyBorder="1" applyAlignment="1">
      <alignment horizontal="center" vertical="center" wrapText="1"/>
    </xf>
    <xf numFmtId="0" fontId="31" fillId="0" borderId="38" xfId="1" applyNumberFormat="1" applyFont="1" applyBorder="1" applyAlignment="1">
      <alignment horizontal="center" vertical="center" wrapText="1"/>
    </xf>
    <xf numFmtId="0" fontId="32" fillId="0" borderId="22" xfId="1" applyFont="1" applyBorder="1" applyAlignment="1">
      <alignment horizontal="center" vertical="center" wrapText="1"/>
    </xf>
    <xf numFmtId="0" fontId="30" fillId="0" borderId="39" xfId="1" applyFont="1" applyBorder="1" applyAlignment="1">
      <alignment horizontal="center" vertical="center" wrapText="1"/>
    </xf>
    <xf numFmtId="0" fontId="30" fillId="0" borderId="56" xfId="1" applyFont="1" applyBorder="1" applyAlignment="1">
      <alignment horizontal="center" vertical="center" wrapText="1"/>
    </xf>
    <xf numFmtId="0" fontId="33" fillId="0" borderId="0" xfId="1" applyNumberFormat="1" applyFont="1" applyBorder="1" applyAlignment="1">
      <alignment horizontal="center" vertical="center" wrapText="1"/>
    </xf>
    <xf numFmtId="0" fontId="34" fillId="0" borderId="0" xfId="1" applyNumberFormat="1" applyFont="1" applyBorder="1" applyAlignment="1">
      <alignment horizontal="center" vertical="center" wrapText="1"/>
    </xf>
    <xf numFmtId="0" fontId="14" fillId="0" borderId="0" xfId="1" applyNumberFormat="1" applyBorder="1" applyAlignment="1">
      <alignment horizontal="center" vertical="center" wrapText="1"/>
    </xf>
    <xf numFmtId="0" fontId="14" fillId="0" borderId="25" xfId="1" applyNumberFormat="1" applyBorder="1" applyAlignment="1">
      <alignment horizontal="center" vertical="center" wrapText="1"/>
    </xf>
    <xf numFmtId="0" fontId="34" fillId="0" borderId="0" xfId="1" applyNumberFormat="1" applyFont="1" applyAlignment="1">
      <alignment horizontal="center" vertical="center" wrapText="1"/>
    </xf>
    <xf numFmtId="0" fontId="21" fillId="0" borderId="0" xfId="1" applyNumberFormat="1" applyFont="1" applyBorder="1" applyAlignment="1">
      <alignment horizontal="center" vertical="center" wrapText="1"/>
    </xf>
    <xf numFmtId="0" fontId="29" fillId="0" borderId="0" xfId="1" applyNumberFormat="1" applyFont="1" applyBorder="1" applyAlignment="1">
      <alignment vertical="center" wrapText="1"/>
    </xf>
    <xf numFmtId="0" fontId="26" fillId="0" borderId="28" xfId="1" applyNumberFormat="1" applyFont="1" applyBorder="1" applyAlignment="1">
      <alignment horizontal="center" vertical="center" wrapText="1"/>
    </xf>
    <xf numFmtId="0" fontId="26" fillId="0" borderId="58" xfId="1" applyNumberFormat="1" applyFont="1" applyBorder="1" applyAlignment="1">
      <alignment horizontal="center" vertical="center" wrapText="1"/>
    </xf>
    <xf numFmtId="0" fontId="26" fillId="0" borderId="29" xfId="1" applyNumberFormat="1" applyFont="1" applyBorder="1" applyAlignment="1">
      <alignment horizontal="center" vertical="center" wrapText="1"/>
    </xf>
    <xf numFmtId="0" fontId="26" fillId="0" borderId="0" xfId="1" applyNumberFormat="1" applyFont="1" applyBorder="1" applyAlignment="1">
      <alignment horizontal="center" vertical="center" wrapText="1"/>
    </xf>
    <xf numFmtId="0" fontId="26" fillId="0" borderId="30" xfId="1" applyNumberFormat="1" applyFont="1" applyBorder="1" applyAlignment="1">
      <alignment horizontal="center" vertical="center" wrapText="1"/>
    </xf>
    <xf numFmtId="0" fontId="29" fillId="0" borderId="30" xfId="1" applyNumberFormat="1" applyFont="1" applyBorder="1" applyAlignment="1">
      <alignment horizontal="center" vertical="center" wrapText="1"/>
    </xf>
    <xf numFmtId="0" fontId="29" fillId="0" borderId="29" xfId="1" applyNumberFormat="1" applyFont="1" applyBorder="1" applyAlignment="1">
      <alignment horizontal="center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0" fontId="35" fillId="0" borderId="0" xfId="1" applyNumberFormat="1" applyFont="1" applyAlignment="1">
      <alignment horizontal="center" vertical="center" wrapText="1"/>
    </xf>
    <xf numFmtId="0" fontId="36" fillId="0" borderId="0" xfId="1" applyNumberFormat="1" applyFont="1" applyAlignment="1">
      <alignment horizontal="center" vertical="center" wrapText="1"/>
    </xf>
    <xf numFmtId="0" fontId="37" fillId="0" borderId="13" xfId="1" applyNumberFormat="1" applyFont="1" applyBorder="1" applyAlignment="1">
      <alignment horizontal="center" vertical="center" wrapText="1"/>
    </xf>
    <xf numFmtId="0" fontId="32" fillId="0" borderId="39" xfId="1" applyFont="1" applyBorder="1" applyAlignment="1">
      <alignment horizontal="center" vertical="center" wrapText="1"/>
    </xf>
    <xf numFmtId="0" fontId="19" fillId="10" borderId="2" xfId="1" applyFont="1" applyFill="1" applyBorder="1" applyAlignment="1">
      <alignment vertical="center"/>
    </xf>
    <xf numFmtId="0" fontId="19" fillId="10" borderId="10" xfId="1" applyFont="1" applyFill="1" applyBorder="1" applyAlignment="1">
      <alignment vertical="center"/>
    </xf>
    <xf numFmtId="0" fontId="38" fillId="2" borderId="1" xfId="1" applyFont="1" applyFill="1" applyBorder="1" applyAlignment="1">
      <alignment wrapText="1"/>
    </xf>
    <xf numFmtId="0" fontId="16" fillId="2" borderId="5" xfId="1" applyFont="1" applyFill="1" applyBorder="1" applyAlignment="1">
      <alignment vertical="center" wrapText="1"/>
    </xf>
    <xf numFmtId="0" fontId="16" fillId="0" borderId="36" xfId="1" applyFont="1" applyBorder="1" applyAlignment="1">
      <alignment vertical="center" wrapText="1"/>
    </xf>
    <xf numFmtId="0" fontId="19" fillId="0" borderId="52" xfId="1" applyFont="1" applyBorder="1" applyAlignment="1">
      <alignment vertical="center"/>
    </xf>
    <xf numFmtId="0" fontId="19" fillId="4" borderId="52" xfId="1" applyFont="1" applyFill="1" applyBorder="1" applyAlignment="1">
      <alignment vertical="center"/>
    </xf>
    <xf numFmtId="0" fontId="19" fillId="0" borderId="52" xfId="1" applyFont="1" applyFill="1" applyBorder="1" applyAlignment="1">
      <alignment vertical="center"/>
    </xf>
    <xf numFmtId="0" fontId="19" fillId="0" borderId="3" xfId="1" applyFont="1" applyFill="1" applyBorder="1" applyAlignment="1">
      <alignment vertical="center"/>
    </xf>
    <xf numFmtId="0" fontId="19" fillId="10" borderId="3" xfId="1" applyFont="1" applyFill="1" applyBorder="1" applyAlignment="1">
      <alignment vertical="center"/>
    </xf>
    <xf numFmtId="0" fontId="19" fillId="3" borderId="3" xfId="1" applyFont="1" applyFill="1" applyBorder="1" applyAlignment="1">
      <alignment vertical="center"/>
    </xf>
    <xf numFmtId="0" fontId="19" fillId="3" borderId="44" xfId="1" applyFont="1" applyFill="1" applyBorder="1" applyAlignment="1">
      <alignment vertical="center"/>
    </xf>
    <xf numFmtId="0" fontId="19" fillId="2" borderId="3" xfId="1" applyFont="1" applyFill="1" applyBorder="1" applyAlignment="1">
      <alignment vertical="center"/>
    </xf>
    <xf numFmtId="0" fontId="19" fillId="4" borderId="3" xfId="1" applyFont="1" applyFill="1" applyBorder="1" applyAlignment="1">
      <alignment vertical="center"/>
    </xf>
    <xf numFmtId="0" fontId="20" fillId="2" borderId="3" xfId="1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8" borderId="3" xfId="1" applyFont="1" applyFill="1" applyBorder="1" applyAlignment="1">
      <alignment vertical="center"/>
    </xf>
    <xf numFmtId="0" fontId="20" fillId="9" borderId="3" xfId="1" applyFont="1" applyFill="1" applyBorder="1" applyAlignment="1">
      <alignment vertical="center"/>
    </xf>
    <xf numFmtId="0" fontId="20" fillId="7" borderId="3" xfId="1" applyFont="1" applyFill="1" applyBorder="1" applyAlignment="1">
      <alignment vertical="center"/>
    </xf>
    <xf numFmtId="0" fontId="19" fillId="7" borderId="4" xfId="1" applyFont="1" applyFill="1" applyBorder="1" applyAlignment="1">
      <alignment vertical="center"/>
    </xf>
    <xf numFmtId="0" fontId="16" fillId="0" borderId="36" xfId="1" applyFont="1" applyBorder="1" applyAlignment="1">
      <alignment horizontal="center" vertical="center" wrapText="1"/>
    </xf>
    <xf numFmtId="0" fontId="19" fillId="0" borderId="55" xfId="1" applyFont="1" applyBorder="1" applyAlignment="1">
      <alignment vertical="center"/>
    </xf>
    <xf numFmtId="0" fontId="19" fillId="4" borderId="55" xfId="1" applyFont="1" applyFill="1" applyBorder="1" applyAlignment="1">
      <alignment vertical="center"/>
    </xf>
    <xf numFmtId="0" fontId="19" fillId="0" borderId="56" xfId="1" applyFont="1" applyFill="1" applyBorder="1" applyAlignment="1">
      <alignment vertical="center"/>
    </xf>
    <xf numFmtId="0" fontId="19" fillId="10" borderId="56" xfId="1" applyFont="1" applyFill="1" applyBorder="1" applyAlignment="1">
      <alignment vertical="center"/>
    </xf>
    <xf numFmtId="0" fontId="19" fillId="3" borderId="56" xfId="1" applyFont="1" applyFill="1" applyBorder="1" applyAlignment="1">
      <alignment vertical="center"/>
    </xf>
    <xf numFmtId="0" fontId="19" fillId="3" borderId="57" xfId="1" applyFont="1" applyFill="1" applyBorder="1" applyAlignment="1">
      <alignment vertical="center"/>
    </xf>
    <xf numFmtId="0" fontId="19" fillId="2" borderId="56" xfId="1" applyFont="1" applyFill="1" applyBorder="1" applyAlignment="1">
      <alignment vertical="center"/>
    </xf>
    <xf numFmtId="0" fontId="19" fillId="0" borderId="56" xfId="1" applyFont="1" applyBorder="1" applyAlignment="1">
      <alignment vertical="center"/>
    </xf>
    <xf numFmtId="0" fontId="19" fillId="4" borderId="56" xfId="1" applyFont="1" applyFill="1" applyBorder="1" applyAlignment="1">
      <alignment vertical="center"/>
    </xf>
    <xf numFmtId="0" fontId="20" fillId="2" borderId="56" xfId="1" applyFont="1" applyFill="1" applyBorder="1" applyAlignment="1">
      <alignment vertical="center"/>
    </xf>
    <xf numFmtId="0" fontId="19" fillId="8" borderId="56" xfId="1" applyFont="1" applyFill="1" applyBorder="1" applyAlignment="1">
      <alignment vertical="center"/>
    </xf>
    <xf numFmtId="0" fontId="19" fillId="9" borderId="56" xfId="1" applyFont="1" applyFill="1" applyBorder="1" applyAlignment="1">
      <alignment vertical="center"/>
    </xf>
    <xf numFmtId="0" fontId="19" fillId="7" borderId="56" xfId="1" applyFont="1" applyFill="1" applyBorder="1" applyAlignment="1">
      <alignment vertical="center"/>
    </xf>
    <xf numFmtId="0" fontId="19" fillId="0" borderId="56" xfId="1" applyFont="1" applyBorder="1"/>
    <xf numFmtId="0" fontId="19" fillId="10" borderId="56" xfId="1" applyFont="1" applyFill="1" applyBorder="1"/>
    <xf numFmtId="0" fontId="19" fillId="3" borderId="56" xfId="1" applyFont="1" applyFill="1" applyBorder="1"/>
    <xf numFmtId="0" fontId="20" fillId="8" borderId="56" xfId="1" applyFont="1" applyFill="1" applyBorder="1"/>
    <xf numFmtId="0" fontId="20" fillId="9" borderId="56" xfId="1" applyFont="1" applyFill="1" applyBorder="1"/>
    <xf numFmtId="0" fontId="19" fillId="9" borderId="56" xfId="1" applyFont="1" applyFill="1" applyBorder="1"/>
    <xf numFmtId="0" fontId="19" fillId="7" borderId="56" xfId="1" applyFont="1" applyFill="1" applyBorder="1"/>
    <xf numFmtId="0" fontId="17" fillId="0" borderId="27" xfId="1" applyNumberFormat="1" applyFont="1" applyFill="1" applyBorder="1" applyAlignment="1">
      <alignment horizontal="center" vertical="center" wrapText="1"/>
    </xf>
    <xf numFmtId="0" fontId="17" fillId="0" borderId="28" xfId="1" applyNumberFormat="1" applyFont="1" applyFill="1" applyBorder="1" applyAlignment="1">
      <alignment horizontal="center" vertical="center" wrapText="1"/>
    </xf>
    <xf numFmtId="1" fontId="39" fillId="2" borderId="1" xfId="0" applyNumberFormat="1" applyFont="1" applyFill="1" applyBorder="1" applyAlignment="1">
      <alignment horizontal="center" vertical="center" wrapText="1"/>
    </xf>
    <xf numFmtId="1" fontId="40" fillId="2" borderId="1" xfId="0" applyNumberFormat="1" applyFont="1" applyFill="1" applyBorder="1" applyAlignment="1">
      <alignment horizontal="center" vertical="center" wrapText="1"/>
    </xf>
    <xf numFmtId="0" fontId="16" fillId="0" borderId="27" xfId="1" applyFont="1" applyBorder="1" applyAlignment="1">
      <alignment vertical="top"/>
    </xf>
    <xf numFmtId="0" fontId="16" fillId="0" borderId="59" xfId="1" applyFont="1" applyBorder="1" applyAlignment="1">
      <alignment vertical="top"/>
    </xf>
    <xf numFmtId="0" fontId="19" fillId="3" borderId="10" xfId="1" applyFont="1" applyFill="1" applyBorder="1"/>
    <xf numFmtId="0" fontId="19" fillId="0" borderId="52" xfId="1" applyFont="1" applyBorder="1"/>
    <xf numFmtId="0" fontId="19" fillId="5" borderId="2" xfId="1" applyFont="1" applyFill="1" applyBorder="1"/>
    <xf numFmtId="0" fontId="17" fillId="0" borderId="36" xfId="1" applyFont="1" applyBorder="1" applyAlignment="1">
      <alignment vertical="center" wrapText="1"/>
    </xf>
    <xf numFmtId="0" fontId="19" fillId="0" borderId="1" xfId="1" applyFont="1" applyBorder="1"/>
    <xf numFmtId="0" fontId="16" fillId="3" borderId="21" xfId="1" applyFont="1" applyFill="1" applyBorder="1" applyAlignment="1">
      <alignment vertical="center" wrapText="1"/>
    </xf>
    <xf numFmtId="0" fontId="16" fillId="3" borderId="22" xfId="1" applyFont="1" applyFill="1" applyBorder="1" applyAlignment="1">
      <alignment vertical="center" wrapText="1"/>
    </xf>
    <xf numFmtId="0" fontId="17" fillId="0" borderId="36" xfId="1" applyFont="1" applyBorder="1" applyAlignment="1">
      <alignment vertical="center"/>
    </xf>
    <xf numFmtId="0" fontId="19" fillId="2" borderId="34" xfId="1" applyFont="1" applyFill="1" applyBorder="1" applyAlignment="1">
      <alignment vertical="center" wrapText="1"/>
    </xf>
    <xf numFmtId="0" fontId="17" fillId="0" borderId="27" xfId="1" applyFont="1" applyBorder="1" applyAlignment="1">
      <alignment horizontal="center" vertical="center"/>
    </xf>
    <xf numFmtId="0" fontId="17" fillId="0" borderId="27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/>
    </xf>
    <xf numFmtId="0" fontId="19" fillId="3" borderId="2" xfId="1" applyFont="1" applyFill="1" applyBorder="1" applyAlignment="1"/>
    <xf numFmtId="0" fontId="19" fillId="3" borderId="8" xfId="1" applyFont="1" applyFill="1" applyBorder="1" applyAlignment="1"/>
    <xf numFmtId="0" fontId="19" fillId="2" borderId="2" xfId="1" applyFont="1" applyFill="1" applyBorder="1" applyAlignment="1"/>
    <xf numFmtId="0" fontId="19" fillId="5" borderId="1" xfId="1" applyFont="1" applyFill="1" applyBorder="1"/>
    <xf numFmtId="0" fontId="42" fillId="2" borderId="56" xfId="1" applyFont="1" applyFill="1" applyBorder="1" applyAlignment="1">
      <alignment vertical="center" wrapText="1"/>
    </xf>
    <xf numFmtId="0" fontId="24" fillId="2" borderId="59" xfId="1" applyFont="1" applyFill="1" applyBorder="1" applyAlignment="1">
      <alignment vertical="center" wrapText="1"/>
    </xf>
    <xf numFmtId="0" fontId="19" fillId="0" borderId="7" xfId="1" applyFont="1" applyBorder="1"/>
    <xf numFmtId="0" fontId="38" fillId="2" borderId="5" xfId="1" applyFont="1" applyFill="1" applyBorder="1" applyAlignment="1">
      <alignment wrapText="1"/>
    </xf>
    <xf numFmtId="0" fontId="3" fillId="5" borderId="1" xfId="1" applyFont="1" applyFill="1" applyBorder="1"/>
    <xf numFmtId="0" fontId="44" fillId="0" borderId="1" xfId="1" applyFont="1" applyBorder="1"/>
    <xf numFmtId="0" fontId="11" fillId="0" borderId="0" xfId="1" applyFont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9" fillId="0" borderId="21" xfId="1" applyFont="1" applyBorder="1"/>
    <xf numFmtId="0" fontId="20" fillId="2" borderId="21" xfId="1" applyFont="1" applyFill="1" applyBorder="1"/>
    <xf numFmtId="49" fontId="3" fillId="0" borderId="7" xfId="0" applyNumberFormat="1" applyFont="1" applyBorder="1" applyAlignment="1">
      <alignment horizontal="center" vertical="center" wrapText="1"/>
    </xf>
    <xf numFmtId="0" fontId="20" fillId="2" borderId="56" xfId="1" applyFont="1" applyFill="1" applyBorder="1"/>
    <xf numFmtId="0" fontId="45" fillId="0" borderId="56" xfId="1" applyFont="1" applyBorder="1"/>
    <xf numFmtId="0" fontId="19" fillId="2" borderId="56" xfId="1" applyFont="1" applyFill="1" applyBorder="1"/>
    <xf numFmtId="0" fontId="47" fillId="0" borderId="0" xfId="1" applyFont="1" applyBorder="1"/>
    <xf numFmtId="0" fontId="49" fillId="0" borderId="0" xfId="1" applyFont="1" applyBorder="1" applyAlignment="1">
      <alignment horizontal="left"/>
    </xf>
    <xf numFmtId="0" fontId="47" fillId="0" borderId="0" xfId="1" applyFont="1" applyBorder="1" applyAlignment="1">
      <alignment horizontal="left"/>
    </xf>
    <xf numFmtId="0" fontId="29" fillId="0" borderId="0" xfId="1" applyFont="1"/>
    <xf numFmtId="0" fontId="14" fillId="0" borderId="0" xfId="1" applyFont="1"/>
    <xf numFmtId="0" fontId="47" fillId="0" borderId="0" xfId="1" applyFont="1"/>
    <xf numFmtId="0" fontId="14" fillId="0" borderId="0" xfId="1" applyAlignment="1">
      <alignment wrapText="1"/>
    </xf>
    <xf numFmtId="0" fontId="15" fillId="0" borderId="0" xfId="1" applyFont="1"/>
    <xf numFmtId="0" fontId="2" fillId="0" borderId="0" xfId="1" applyFont="1" applyAlignment="1">
      <alignment horizontal="left" indent="12"/>
    </xf>
    <xf numFmtId="0" fontId="48" fillId="0" borderId="0" xfId="1" applyFont="1"/>
    <xf numFmtId="0" fontId="5" fillId="0" borderId="0" xfId="1" applyFont="1" applyAlignment="1">
      <alignment horizontal="left" indent="3"/>
    </xf>
    <xf numFmtId="0" fontId="19" fillId="2" borderId="37" xfId="1" applyFont="1" applyFill="1" applyBorder="1"/>
    <xf numFmtId="0" fontId="19" fillId="0" borderId="61" xfId="1" applyFont="1" applyBorder="1" applyAlignment="1">
      <alignment horizontal="center" vertical="center"/>
    </xf>
    <xf numFmtId="0" fontId="19" fillId="0" borderId="40" xfId="1" applyFont="1" applyBorder="1" applyAlignment="1">
      <alignment horizontal="center" vertical="center"/>
    </xf>
    <xf numFmtId="0" fontId="19" fillId="0" borderId="62" xfId="1" applyFont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10" borderId="2" xfId="1" applyFont="1" applyFill="1" applyBorder="1" applyAlignment="1">
      <alignment horizontal="center" vertical="center"/>
    </xf>
    <xf numFmtId="0" fontId="20" fillId="8" borderId="2" xfId="1" applyFont="1" applyFill="1" applyBorder="1" applyAlignment="1">
      <alignment horizontal="center" vertical="center"/>
    </xf>
    <xf numFmtId="0" fontId="20" fillId="9" borderId="2" xfId="1" applyFont="1" applyFill="1" applyBorder="1" applyAlignment="1">
      <alignment horizontal="center" vertical="center"/>
    </xf>
    <xf numFmtId="0" fontId="19" fillId="9" borderId="2" xfId="1" applyFont="1" applyFill="1" applyBorder="1" applyAlignment="1">
      <alignment horizontal="center" vertical="center"/>
    </xf>
    <xf numFmtId="0" fontId="19" fillId="7" borderId="2" xfId="1" applyFont="1" applyFill="1" applyBorder="1" applyAlignment="1">
      <alignment horizontal="center" vertical="center"/>
    </xf>
    <xf numFmtId="0" fontId="19" fillId="4" borderId="52" xfId="1" applyFont="1" applyFill="1" applyBorder="1" applyAlignment="1">
      <alignment horizontal="center" vertical="center"/>
    </xf>
    <xf numFmtId="0" fontId="19" fillId="4" borderId="7" xfId="1" applyFont="1" applyFill="1" applyBorder="1" applyAlignment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10" borderId="3" xfId="1" applyFont="1" applyFill="1" applyBorder="1" applyAlignment="1">
      <alignment horizontal="center" vertical="center"/>
    </xf>
    <xf numFmtId="0" fontId="19" fillId="3" borderId="3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20" fillId="8" borderId="3" xfId="1" applyFont="1" applyFill="1" applyBorder="1" applyAlignment="1">
      <alignment horizontal="center" vertical="center"/>
    </xf>
    <xf numFmtId="0" fontId="20" fillId="9" borderId="3" xfId="1" applyFont="1" applyFill="1" applyBorder="1" applyAlignment="1">
      <alignment horizontal="center" vertical="center"/>
    </xf>
    <xf numFmtId="0" fontId="19" fillId="9" borderId="3" xfId="1" applyFont="1" applyFill="1" applyBorder="1" applyAlignment="1">
      <alignment horizontal="center" vertical="center"/>
    </xf>
    <xf numFmtId="0" fontId="19" fillId="7" borderId="3" xfId="1" applyFont="1" applyFill="1" applyBorder="1" applyAlignment="1">
      <alignment horizontal="center" vertical="center"/>
    </xf>
    <xf numFmtId="0" fontId="19" fillId="10" borderId="1" xfId="1" applyFont="1" applyFill="1" applyBorder="1" applyAlignment="1">
      <alignment horizontal="center" vertical="center"/>
    </xf>
    <xf numFmtId="0" fontId="20" fillId="8" borderId="1" xfId="1" applyFont="1" applyFill="1" applyBorder="1" applyAlignment="1">
      <alignment horizontal="center" vertical="center"/>
    </xf>
    <xf numFmtId="0" fontId="20" fillId="9" borderId="1" xfId="1" applyFont="1" applyFill="1" applyBorder="1" applyAlignment="1">
      <alignment horizontal="center" vertical="center"/>
    </xf>
    <xf numFmtId="0" fontId="19" fillId="9" borderId="1" xfId="1" applyFont="1" applyFill="1" applyBorder="1" applyAlignment="1">
      <alignment horizontal="center" vertical="center"/>
    </xf>
    <xf numFmtId="0" fontId="19" fillId="7" borderId="1" xfId="1" applyFont="1" applyFill="1" applyBorder="1" applyAlignment="1">
      <alignment horizontal="center" vertical="center"/>
    </xf>
    <xf numFmtId="0" fontId="19" fillId="7" borderId="43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19" fillId="0" borderId="12" xfId="1" applyFont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6" fillId="0" borderId="58" xfId="1" applyFont="1" applyBorder="1" applyAlignment="1">
      <alignment vertical="center" wrapText="1"/>
    </xf>
    <xf numFmtId="0" fontId="16" fillId="0" borderId="64" xfId="1" applyFont="1" applyBorder="1" applyAlignment="1">
      <alignment vertical="center" wrapText="1"/>
    </xf>
    <xf numFmtId="0" fontId="16" fillId="0" borderId="65" xfId="1" applyFont="1" applyBorder="1" applyAlignment="1">
      <alignment vertical="center" wrapText="1"/>
    </xf>
    <xf numFmtId="0" fontId="16" fillId="0" borderId="66" xfId="1" applyFont="1" applyBorder="1" applyAlignment="1">
      <alignment vertical="center" wrapText="1"/>
    </xf>
    <xf numFmtId="0" fontId="16" fillId="0" borderId="20" xfId="1" applyFont="1" applyBorder="1" applyAlignment="1">
      <alignment vertical="center"/>
    </xf>
    <xf numFmtId="0" fontId="16" fillId="0" borderId="19" xfId="1" applyFont="1" applyBorder="1" applyAlignment="1">
      <alignment vertical="center"/>
    </xf>
    <xf numFmtId="0" fontId="19" fillId="2" borderId="33" xfId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51" fillId="0" borderId="0" xfId="0" applyFont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vertical="center" wrapText="1"/>
    </xf>
    <xf numFmtId="0" fontId="12" fillId="2" borderId="56" xfId="0" applyFont="1" applyFill="1" applyBorder="1" applyAlignment="1">
      <alignment vertical="center" wrapText="1"/>
    </xf>
    <xf numFmtId="0" fontId="1" fillId="0" borderId="5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/>
    <xf numFmtId="0" fontId="3" fillId="0" borderId="10" xfId="0" applyFont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left" vertical="center" wrapText="1"/>
    </xf>
    <xf numFmtId="49" fontId="1" fillId="2" borderId="56" xfId="0" applyNumberFormat="1" applyFont="1" applyFill="1" applyBorder="1" applyAlignment="1">
      <alignment horizontal="left" vertical="center" wrapText="1"/>
    </xf>
    <xf numFmtId="0" fontId="8" fillId="0" borderId="56" xfId="0" applyFont="1" applyBorder="1"/>
    <xf numFmtId="0" fontId="52" fillId="0" borderId="16" xfId="0" applyFont="1" applyBorder="1" applyAlignment="1">
      <alignment vertical="center" wrapText="1"/>
    </xf>
    <xf numFmtId="0" fontId="52" fillId="0" borderId="56" xfId="0" applyFont="1" applyBorder="1"/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7" xfId="0" applyFont="1" applyBorder="1" applyAlignment="1">
      <alignment horizontal="justify" vertical="center" wrapText="1"/>
    </xf>
    <xf numFmtId="1" fontId="8" fillId="0" borderId="5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49" fontId="6" fillId="2" borderId="56" xfId="0" applyNumberFormat="1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9" fillId="0" borderId="16" xfId="0" applyFont="1" applyBorder="1" applyAlignment="1">
      <alignment vertical="center" wrapText="1"/>
    </xf>
    <xf numFmtId="0" fontId="3" fillId="0" borderId="55" xfId="0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0" fontId="52" fillId="0" borderId="56" xfId="0" applyFont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1" fillId="2" borderId="56" xfId="0" applyNumberFormat="1" applyFont="1" applyFill="1" applyBorder="1" applyAlignment="1">
      <alignment horizontal="center" vertical="center" wrapText="1"/>
    </xf>
    <xf numFmtId="1" fontId="1" fillId="2" borderId="5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55" fillId="0" borderId="1" xfId="0" applyFont="1" applyBorder="1"/>
    <xf numFmtId="0" fontId="56" fillId="2" borderId="4" xfId="0" applyFont="1" applyFill="1" applyBorder="1" applyAlignment="1">
      <alignment vertical="center" wrapText="1"/>
    </xf>
    <xf numFmtId="0" fontId="56" fillId="2" borderId="1" xfId="0" applyFont="1" applyFill="1" applyBorder="1" applyAlignment="1">
      <alignment vertical="center" wrapText="1"/>
    </xf>
    <xf numFmtId="0" fontId="54" fillId="2" borderId="50" xfId="0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vertical="center" wrapText="1"/>
    </xf>
    <xf numFmtId="0" fontId="1" fillId="2" borderId="5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22" fillId="0" borderId="45" xfId="0" applyFont="1" applyBorder="1" applyAlignment="1">
      <alignment horizontal="justify" vertical="center" wrapText="1"/>
    </xf>
    <xf numFmtId="0" fontId="22" fillId="0" borderId="63" xfId="0" applyFont="1" applyBorder="1" applyAlignment="1">
      <alignment horizontal="justify" vertical="center" wrapText="1"/>
    </xf>
    <xf numFmtId="0" fontId="55" fillId="2" borderId="0" xfId="0" applyFont="1" applyFill="1"/>
    <xf numFmtId="0" fontId="56" fillId="2" borderId="5" xfId="0" applyFont="1" applyFill="1" applyBorder="1" applyAlignment="1">
      <alignment vertical="center" wrapText="1"/>
    </xf>
    <xf numFmtId="0" fontId="22" fillId="0" borderId="31" xfId="0" applyFont="1" applyBorder="1" applyAlignment="1">
      <alignment horizontal="justify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1" fontId="8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23" fillId="0" borderId="5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/>
    </xf>
    <xf numFmtId="0" fontId="0" fillId="0" borderId="5" xfId="0" applyBorder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19" fillId="5" borderId="2" xfId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10" fillId="0" borderId="1" xfId="1" applyFont="1" applyBorder="1"/>
    <xf numFmtId="0" fontId="19" fillId="2" borderId="5" xfId="1" applyFont="1" applyFill="1" applyBorder="1" applyAlignment="1">
      <alignment horizontal="left" vertical="center" wrapText="1"/>
    </xf>
    <xf numFmtId="0" fontId="19" fillId="2" borderId="11" xfId="1" applyFont="1" applyFill="1" applyBorder="1" applyAlignment="1">
      <alignment vertical="center" wrapText="1"/>
    </xf>
    <xf numFmtId="0" fontId="24" fillId="2" borderId="28" xfId="0" applyFont="1" applyFill="1" applyBorder="1" applyAlignment="1">
      <alignment vertical="center" wrapText="1"/>
    </xf>
    <xf numFmtId="0" fontId="19" fillId="2" borderId="11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7" fillId="0" borderId="58" xfId="1" applyFont="1" applyBorder="1" applyAlignment="1">
      <alignment vertical="center"/>
    </xf>
    <xf numFmtId="0" fontId="17" fillId="0" borderId="26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24" fillId="2" borderId="36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 wrapText="1"/>
    </xf>
    <xf numFmtId="0" fontId="20" fillId="0" borderId="0" xfId="1" applyFont="1" applyBorder="1" applyAlignment="1">
      <alignment vertical="center" wrapText="1"/>
    </xf>
    <xf numFmtId="0" fontId="19" fillId="2" borderId="13" xfId="1" applyFont="1" applyFill="1" applyBorder="1" applyAlignment="1">
      <alignment vertical="center" wrapText="1"/>
    </xf>
    <xf numFmtId="0" fontId="19" fillId="2" borderId="6" xfId="1" applyFont="1" applyFill="1" applyBorder="1" applyAlignment="1">
      <alignment vertical="center" wrapText="1"/>
    </xf>
    <xf numFmtId="0" fontId="38" fillId="2" borderId="6" xfId="1" applyFont="1" applyFill="1" applyBorder="1" applyAlignment="1">
      <alignment wrapText="1"/>
    </xf>
    <xf numFmtId="0" fontId="3" fillId="0" borderId="6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6" fillId="0" borderId="58" xfId="1" applyFont="1" applyBorder="1" applyAlignment="1">
      <alignment vertical="center"/>
    </xf>
    <xf numFmtId="0" fontId="19" fillId="2" borderId="36" xfId="1" applyFont="1" applyFill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19" fillId="2" borderId="8" xfId="0" applyFont="1" applyFill="1" applyBorder="1" applyAlignment="1">
      <alignment vertical="center" wrapText="1"/>
    </xf>
    <xf numFmtId="0" fontId="3" fillId="0" borderId="43" xfId="1" applyFont="1" applyBorder="1" applyAlignment="1">
      <alignment vertical="center" wrapText="1"/>
    </xf>
    <xf numFmtId="0" fontId="3" fillId="0" borderId="45" xfId="1" applyFont="1" applyBorder="1" applyAlignment="1">
      <alignment vertical="center" wrapText="1"/>
    </xf>
    <xf numFmtId="0" fontId="17" fillId="0" borderId="69" xfId="1" applyFont="1" applyBorder="1" applyAlignment="1">
      <alignment vertical="center"/>
    </xf>
    <xf numFmtId="0" fontId="17" fillId="0" borderId="20" xfId="1" applyFont="1" applyBorder="1" applyAlignment="1">
      <alignment vertical="center" wrapText="1"/>
    </xf>
    <xf numFmtId="0" fontId="16" fillId="0" borderId="34" xfId="1" applyFont="1" applyBorder="1" applyAlignment="1">
      <alignment vertical="top"/>
    </xf>
    <xf numFmtId="0" fontId="22" fillId="0" borderId="43" xfId="1" applyFont="1" applyBorder="1" applyAlignment="1">
      <alignment vertical="center" wrapText="1"/>
    </xf>
    <xf numFmtId="0" fontId="21" fillId="0" borderId="43" xfId="1" applyFont="1" applyBorder="1" applyAlignment="1">
      <alignment vertical="center" wrapText="1"/>
    </xf>
    <xf numFmtId="0" fontId="24" fillId="2" borderId="43" xfId="0" applyFont="1" applyFill="1" applyBorder="1" applyAlignment="1">
      <alignment vertical="center" wrapText="1"/>
    </xf>
    <xf numFmtId="0" fontId="19" fillId="2" borderId="43" xfId="0" applyFont="1" applyFill="1" applyBorder="1" applyAlignment="1">
      <alignment vertical="center" wrapText="1"/>
    </xf>
    <xf numFmtId="0" fontId="19" fillId="2" borderId="70" xfId="0" applyFont="1" applyFill="1" applyBorder="1" applyAlignment="1">
      <alignment vertical="center" wrapText="1"/>
    </xf>
    <xf numFmtId="0" fontId="3" fillId="0" borderId="60" xfId="1" applyFont="1" applyBorder="1" applyAlignment="1">
      <alignment vertical="center" wrapText="1"/>
    </xf>
    <xf numFmtId="0" fontId="18" fillId="0" borderId="14" xfId="1" applyNumberFormat="1" applyFont="1" applyBorder="1" applyAlignment="1">
      <alignment horizontal="center" vertical="center" wrapText="1"/>
    </xf>
    <xf numFmtId="0" fontId="58" fillId="0" borderId="0" xfId="1" applyFont="1"/>
    <xf numFmtId="0" fontId="16" fillId="2" borderId="1" xfId="1" applyFont="1" applyFill="1" applyBorder="1" applyAlignment="1">
      <alignment horizontal="center" wrapText="1"/>
    </xf>
    <xf numFmtId="0" fontId="14" fillId="2" borderId="1" xfId="1" applyFill="1" applyBorder="1"/>
    <xf numFmtId="0" fontId="3" fillId="4" borderId="1" xfId="1" applyFont="1" applyFill="1" applyBorder="1" applyAlignment="1">
      <alignment vertical="center" wrapText="1"/>
    </xf>
    <xf numFmtId="0" fontId="3" fillId="10" borderId="1" xfId="1" applyFont="1" applyFill="1" applyBorder="1"/>
    <xf numFmtId="0" fontId="23" fillId="0" borderId="56" xfId="0" applyFont="1" applyBorder="1" applyAlignment="1">
      <alignment horizontal="center" vertical="center"/>
    </xf>
    <xf numFmtId="1" fontId="8" fillId="0" borderId="21" xfId="0" applyNumberFormat="1" applyFont="1" applyBorder="1" applyAlignment="1">
      <alignment horizontal="center" vertical="center"/>
    </xf>
    <xf numFmtId="0" fontId="17" fillId="3" borderId="24" xfId="1" applyNumberFormat="1" applyFont="1" applyFill="1" applyBorder="1" applyAlignment="1">
      <alignment horizontal="center" vertical="center" wrapText="1"/>
    </xf>
    <xf numFmtId="0" fontId="17" fillId="0" borderId="33" xfId="1" applyNumberFormat="1" applyFont="1" applyBorder="1" applyAlignment="1">
      <alignment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17" fillId="0" borderId="21" xfId="1" applyNumberFormat="1" applyFont="1" applyBorder="1" applyAlignment="1">
      <alignment vertical="center" wrapText="1"/>
    </xf>
    <xf numFmtId="0" fontId="14" fillId="0" borderId="0" xfId="1" applyAlignment="1">
      <alignment horizontal="center" vertical="center" wrapText="1"/>
    </xf>
    <xf numFmtId="0" fontId="63" fillId="0" borderId="0" xfId="1" applyFont="1" applyAlignment="1">
      <alignment horizontal="center" vertical="center" wrapText="1"/>
    </xf>
    <xf numFmtId="0" fontId="26" fillId="0" borderId="0" xfId="1" applyFont="1" applyAlignment="1">
      <alignment horizontal="center" vertical="center" wrapText="1"/>
    </xf>
    <xf numFmtId="0" fontId="26" fillId="0" borderId="36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 wrapText="1"/>
    </xf>
    <xf numFmtId="49" fontId="26" fillId="0" borderId="18" xfId="1" applyNumberFormat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48" fillId="0" borderId="0" xfId="1" applyFont="1" applyAlignment="1">
      <alignment horizontal="center" vertical="center" wrapText="1"/>
    </xf>
    <xf numFmtId="49" fontId="14" fillId="0" borderId="0" xfId="1" applyNumberFormat="1" applyAlignment="1">
      <alignment horizontal="center" vertical="center" wrapText="1"/>
    </xf>
    <xf numFmtId="12" fontId="14" fillId="0" borderId="0" xfId="1" applyNumberFormat="1" applyAlignment="1">
      <alignment horizontal="center" vertical="center" wrapText="1"/>
    </xf>
    <xf numFmtId="0" fontId="7" fillId="0" borderId="4" xfId="0" applyFont="1" applyBorder="1"/>
    <xf numFmtId="0" fontId="7" fillId="0" borderId="1" xfId="0" applyFont="1" applyBorder="1"/>
    <xf numFmtId="0" fontId="7" fillId="0" borderId="15" xfId="0" applyFont="1" applyBorder="1"/>
    <xf numFmtId="0" fontId="19" fillId="5" borderId="10" xfId="1" applyFont="1" applyFill="1" applyBorder="1"/>
    <xf numFmtId="0" fontId="19" fillId="5" borderId="2" xfId="1" applyFont="1" applyFill="1" applyBorder="1" applyAlignment="1"/>
    <xf numFmtId="0" fontId="66" fillId="2" borderId="1" xfId="1" applyFont="1" applyFill="1" applyBorder="1" applyAlignment="1">
      <alignment wrapText="1"/>
    </xf>
    <xf numFmtId="0" fontId="67" fillId="0" borderId="0" xfId="2"/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/>
    <xf numFmtId="0" fontId="68" fillId="0" borderId="0" xfId="2" applyFont="1"/>
    <xf numFmtId="0" fontId="7" fillId="0" borderId="0" xfId="2" applyFont="1"/>
    <xf numFmtId="0" fontId="3" fillId="0" borderId="0" xfId="2" applyFont="1"/>
    <xf numFmtId="0" fontId="67" fillId="0" borderId="0" xfId="2" applyAlignment="1">
      <alignment horizontal="left" vertical="center"/>
    </xf>
    <xf numFmtId="0" fontId="67" fillId="0" borderId="0" xfId="2" applyAlignment="1">
      <alignment horizontal="left" vertical="top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top"/>
    </xf>
    <xf numFmtId="0" fontId="67" fillId="0" borderId="0" xfId="2" applyNumberFormat="1"/>
    <xf numFmtId="0" fontId="69" fillId="0" borderId="0" xfId="2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" fontId="23" fillId="0" borderId="25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1" fontId="8" fillId="0" borderId="33" xfId="0" applyNumberFormat="1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49" fontId="3" fillId="2" borderId="72" xfId="0" applyNumberFormat="1" applyFont="1" applyFill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1" fontId="23" fillId="0" borderId="15" xfId="0" applyNumberFormat="1" applyFont="1" applyBorder="1" applyAlignment="1">
      <alignment horizontal="center" vertical="center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/>
    </xf>
    <xf numFmtId="0" fontId="3" fillId="2" borderId="8" xfId="0" applyFont="1" applyFill="1" applyBorder="1" applyAlignment="1">
      <alignment vertical="center" wrapText="1"/>
    </xf>
    <xf numFmtId="0" fontId="1" fillId="0" borderId="59" xfId="0" applyFont="1" applyBorder="1" applyAlignment="1">
      <alignment horizontal="justify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63" xfId="0" applyFont="1" applyFill="1" applyBorder="1" applyAlignment="1">
      <alignment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73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3" xfId="0" applyFont="1" applyBorder="1" applyAlignment="1">
      <alignment vertical="center" wrapText="1"/>
    </xf>
    <xf numFmtId="0" fontId="3" fillId="2" borderId="42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74" xfId="0" applyNumberFormat="1" applyFont="1" applyFill="1" applyBorder="1" applyAlignment="1">
      <alignment horizontal="center" vertical="center" wrapText="1"/>
    </xf>
    <xf numFmtId="49" fontId="3" fillId="2" borderId="71" xfId="0" applyNumberFormat="1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 wrapText="1"/>
    </xf>
    <xf numFmtId="49" fontId="3" fillId="2" borderId="50" xfId="0" applyNumberFormat="1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49" fontId="1" fillId="0" borderId="43" xfId="0" applyNumberFormat="1" applyFont="1" applyBorder="1" applyAlignment="1">
      <alignment horizontal="center" vertical="center" wrapText="1"/>
    </xf>
    <xf numFmtId="0" fontId="0" fillId="0" borderId="29" xfId="0" applyBorder="1"/>
    <xf numFmtId="0" fontId="0" fillId="0" borderId="0" xfId="0" applyBorder="1"/>
    <xf numFmtId="0" fontId="1" fillId="0" borderId="43" xfId="0" applyNumberFormat="1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22" xfId="0" applyBorder="1"/>
    <xf numFmtId="49" fontId="1" fillId="0" borderId="40" xfId="0" applyNumberFormat="1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0" fillId="0" borderId="0" xfId="0" applyFont="1"/>
    <xf numFmtId="0" fontId="71" fillId="0" borderId="0" xfId="0" applyFont="1"/>
    <xf numFmtId="0" fontId="57" fillId="0" borderId="0" xfId="0" applyFont="1"/>
    <xf numFmtId="0" fontId="3" fillId="2" borderId="1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vertical="center" wrapText="1"/>
    </xf>
    <xf numFmtId="0" fontId="41" fillId="0" borderId="0" xfId="1" applyFont="1" applyAlignment="1">
      <alignment horizontal="center"/>
    </xf>
    <xf numFmtId="0" fontId="5" fillId="0" borderId="0" xfId="1" applyFont="1" applyBorder="1" applyAlignment="1">
      <alignment horizontal="right"/>
    </xf>
    <xf numFmtId="0" fontId="48" fillId="0" borderId="0" xfId="1" applyFont="1" applyBorder="1" applyAlignment="1">
      <alignment horizontal="right"/>
    </xf>
    <xf numFmtId="0" fontId="47" fillId="0" borderId="0" xfId="1" applyFont="1" applyBorder="1" applyAlignment="1">
      <alignment horizontal="right"/>
    </xf>
    <xf numFmtId="0" fontId="15" fillId="0" borderId="0" xfId="1" applyFont="1" applyBorder="1" applyAlignment="1">
      <alignment horizontal="right"/>
    </xf>
    <xf numFmtId="0" fontId="14" fillId="0" borderId="0" xfId="1" applyBorder="1" applyAlignment="1">
      <alignment horizontal="right"/>
    </xf>
    <xf numFmtId="0" fontId="29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48" fillId="0" borderId="0" xfId="1" applyFont="1" applyAlignment="1">
      <alignment horizontal="center"/>
    </xf>
    <xf numFmtId="0" fontId="14" fillId="0" borderId="0" xfId="1" applyAlignment="1">
      <alignment horizontal="center"/>
    </xf>
    <xf numFmtId="0" fontId="15" fillId="0" borderId="0" xfId="1" applyFont="1" applyAlignment="1">
      <alignment horizontal="center"/>
    </xf>
    <xf numFmtId="0" fontId="29" fillId="2" borderId="0" xfId="1" applyFont="1" applyFill="1" applyBorder="1" applyAlignment="1">
      <alignment horizontal="left" vertical="center" wrapText="1"/>
    </xf>
    <xf numFmtId="0" fontId="29" fillId="0" borderId="0" xfId="1" applyFont="1" applyBorder="1" applyAlignment="1">
      <alignment horizontal="left"/>
    </xf>
    <xf numFmtId="0" fontId="29" fillId="0" borderId="0" xfId="1" applyFont="1" applyBorder="1" applyAlignment="1">
      <alignment horizontal="left" vertical="center" wrapText="1"/>
    </xf>
    <xf numFmtId="0" fontId="13" fillId="0" borderId="0" xfId="1" applyFont="1" applyBorder="1" applyAlignment="1">
      <alignment horizontal="left" vertical="center" wrapText="1"/>
    </xf>
    <xf numFmtId="0" fontId="26" fillId="0" borderId="2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36" xfId="1" applyFont="1" applyBorder="1" applyAlignment="1">
      <alignment horizontal="center" vertical="center" wrapText="1"/>
    </xf>
    <xf numFmtId="0" fontId="26" fillId="0" borderId="24" xfId="1" applyFont="1" applyBorder="1" applyAlignment="1">
      <alignment horizontal="center" vertical="center" wrapText="1"/>
    </xf>
    <xf numFmtId="0" fontId="14" fillId="0" borderId="26" xfId="1" applyBorder="1"/>
    <xf numFmtId="0" fontId="14" fillId="0" borderId="29" xfId="1" applyBorder="1"/>
    <xf numFmtId="0" fontId="14" fillId="0" borderId="30" xfId="1" applyBorder="1"/>
    <xf numFmtId="0" fontId="14" fillId="0" borderId="31" xfId="1" applyBorder="1"/>
    <xf numFmtId="0" fontId="14" fillId="0" borderId="18" xfId="1" applyBorder="1"/>
    <xf numFmtId="0" fontId="26" fillId="0" borderId="28" xfId="1" applyFont="1" applyBorder="1" applyAlignment="1">
      <alignment horizontal="center" vertical="center" wrapText="1"/>
    </xf>
    <xf numFmtId="0" fontId="26" fillId="0" borderId="59" xfId="1" applyFont="1" applyBorder="1" applyAlignment="1">
      <alignment horizontal="center" vertical="center" wrapText="1"/>
    </xf>
    <xf numFmtId="0" fontId="26" fillId="0" borderId="58" xfId="1" applyFont="1" applyBorder="1" applyAlignment="1">
      <alignment horizontal="center" vertical="center" wrapText="1"/>
    </xf>
    <xf numFmtId="0" fontId="64" fillId="0" borderId="24" xfId="1" applyFont="1" applyBorder="1" applyAlignment="1">
      <alignment horizontal="center" vertical="center" wrapText="1"/>
    </xf>
    <xf numFmtId="0" fontId="64" fillId="0" borderId="26" xfId="1" applyFont="1" applyBorder="1" applyAlignment="1">
      <alignment horizontal="center" vertical="center" wrapText="1"/>
    </xf>
    <xf numFmtId="0" fontId="64" fillId="0" borderId="29" xfId="1" applyFont="1" applyBorder="1" applyAlignment="1">
      <alignment horizontal="center" vertical="center" wrapText="1"/>
    </xf>
    <xf numFmtId="0" fontId="64" fillId="0" borderId="30" xfId="1" applyFont="1" applyBorder="1" applyAlignment="1">
      <alignment horizontal="center" vertical="center" wrapText="1"/>
    </xf>
    <xf numFmtId="0" fontId="64" fillId="0" borderId="31" xfId="1" applyFont="1" applyBorder="1" applyAlignment="1">
      <alignment horizontal="center" vertical="center" wrapText="1"/>
    </xf>
    <xf numFmtId="0" fontId="64" fillId="0" borderId="18" xfId="1" applyFont="1" applyBorder="1" applyAlignment="1">
      <alignment horizontal="center" vertical="center" wrapText="1"/>
    </xf>
    <xf numFmtId="0" fontId="26" fillId="0" borderId="31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 wrapText="1"/>
    </xf>
    <xf numFmtId="17" fontId="26" fillId="0" borderId="28" xfId="1" quotePrefix="1" applyNumberFormat="1" applyFont="1" applyBorder="1" applyAlignment="1">
      <alignment horizontal="center" vertical="center" wrapText="1"/>
    </xf>
    <xf numFmtId="0" fontId="26" fillId="0" borderId="58" xfId="1" applyNumberFormat="1" applyFont="1" applyBorder="1" applyAlignment="1">
      <alignment horizontal="center" vertical="center" wrapText="1"/>
    </xf>
    <xf numFmtId="49" fontId="26" fillId="0" borderId="28" xfId="1" applyNumberFormat="1" applyFont="1" applyBorder="1" applyAlignment="1">
      <alignment horizontal="center" vertical="center" wrapText="1"/>
    </xf>
    <xf numFmtId="49" fontId="26" fillId="0" borderId="58" xfId="1" applyNumberFormat="1" applyFont="1" applyBorder="1" applyAlignment="1">
      <alignment horizontal="center" vertical="center" wrapText="1"/>
    </xf>
    <xf numFmtId="0" fontId="26" fillId="0" borderId="28" xfId="1" quotePrefix="1" applyFont="1" applyBorder="1" applyAlignment="1">
      <alignment horizontal="center" vertical="center" wrapText="1"/>
    </xf>
    <xf numFmtId="0" fontId="34" fillId="0" borderId="0" xfId="1" applyNumberFormat="1" applyFont="1" applyBorder="1" applyAlignment="1">
      <alignment horizontal="center" vertical="center" wrapText="1"/>
    </xf>
    <xf numFmtId="0" fontId="26" fillId="0" borderId="28" xfId="1" applyNumberFormat="1" applyFont="1" applyBorder="1" applyAlignment="1">
      <alignment horizontal="center" vertical="center" wrapText="1"/>
    </xf>
    <xf numFmtId="0" fontId="29" fillId="0" borderId="28" xfId="1" applyNumberFormat="1" applyFont="1" applyBorder="1" applyAlignment="1">
      <alignment horizontal="center" vertical="center" wrapText="1"/>
    </xf>
    <xf numFmtId="0" fontId="29" fillId="0" borderId="58" xfId="1" applyNumberFormat="1" applyFont="1" applyBorder="1" applyAlignment="1">
      <alignment horizontal="center" vertical="center" wrapText="1"/>
    </xf>
    <xf numFmtId="0" fontId="33" fillId="0" borderId="0" xfId="1" applyNumberFormat="1" applyFont="1" applyBorder="1" applyAlignment="1">
      <alignment horizontal="left" vertical="center" wrapText="1"/>
    </xf>
    <xf numFmtId="0" fontId="26" fillId="0" borderId="0" xfId="1" applyNumberFormat="1" applyFont="1" applyBorder="1" applyAlignment="1">
      <alignment horizontal="left" vertical="center" wrapText="1"/>
    </xf>
    <xf numFmtId="0" fontId="29" fillId="0" borderId="0" xfId="1" applyNumberFormat="1" applyFont="1" applyBorder="1" applyAlignment="1">
      <alignment horizontal="left" vertical="center" wrapText="1"/>
    </xf>
    <xf numFmtId="0" fontId="29" fillId="0" borderId="24" xfId="1" applyNumberFormat="1" applyFont="1" applyBorder="1" applyAlignment="1">
      <alignment horizontal="center" vertical="center" wrapText="1"/>
    </xf>
    <xf numFmtId="0" fontId="29" fillId="0" borderId="25" xfId="1" applyNumberFormat="1" applyFont="1" applyBorder="1" applyAlignment="1">
      <alignment horizontal="center" vertical="center" wrapText="1"/>
    </xf>
    <xf numFmtId="0" fontId="29" fillId="0" borderId="26" xfId="1" applyNumberFormat="1" applyFont="1" applyBorder="1" applyAlignment="1">
      <alignment horizontal="center" vertical="center" wrapText="1"/>
    </xf>
    <xf numFmtId="0" fontId="29" fillId="0" borderId="29" xfId="1" applyNumberFormat="1" applyFont="1" applyBorder="1" applyAlignment="1">
      <alignment horizontal="center" vertical="center" wrapText="1"/>
    </xf>
    <xf numFmtId="0" fontId="29" fillId="0" borderId="0" xfId="1" applyNumberFormat="1" applyFont="1" applyBorder="1" applyAlignment="1">
      <alignment horizontal="center" vertical="center" wrapText="1"/>
    </xf>
    <xf numFmtId="0" fontId="29" fillId="0" borderId="30" xfId="1" applyNumberFormat="1" applyFont="1" applyBorder="1" applyAlignment="1">
      <alignment horizontal="center" vertical="center" wrapText="1"/>
    </xf>
    <xf numFmtId="0" fontId="29" fillId="0" borderId="31" xfId="1" applyNumberFormat="1" applyFont="1" applyBorder="1" applyAlignment="1">
      <alignment horizontal="center" vertical="center" wrapText="1"/>
    </xf>
    <xf numFmtId="0" fontId="29" fillId="0" borderId="22" xfId="1" applyNumberFormat="1" applyFont="1" applyBorder="1" applyAlignment="1">
      <alignment horizontal="center" vertical="center" wrapText="1"/>
    </xf>
    <xf numFmtId="0" fontId="29" fillId="0" borderId="18" xfId="1" applyNumberFormat="1" applyFont="1" applyBorder="1" applyAlignment="1">
      <alignment horizontal="center" vertical="center" wrapText="1"/>
    </xf>
    <xf numFmtId="0" fontId="29" fillId="0" borderId="23" xfId="1" applyNumberFormat="1" applyFont="1" applyBorder="1" applyAlignment="1">
      <alignment horizontal="center" vertical="center" wrapText="1"/>
    </xf>
    <xf numFmtId="0" fontId="29" fillId="0" borderId="17" xfId="1" applyNumberFormat="1" applyFont="1" applyBorder="1" applyAlignment="1">
      <alignment horizontal="center" vertical="center" wrapText="1"/>
    </xf>
    <xf numFmtId="0" fontId="25" fillId="0" borderId="0" xfId="1" applyNumberFormat="1" applyFont="1" applyAlignment="1">
      <alignment horizontal="center" vertical="center" wrapText="1"/>
    </xf>
    <xf numFmtId="0" fontId="26" fillId="0" borderId="23" xfId="1" applyNumberFormat="1" applyFont="1" applyBorder="1" applyAlignment="1">
      <alignment horizontal="center" vertical="center" wrapText="1"/>
    </xf>
    <xf numFmtId="0" fontId="26" fillId="0" borderId="17" xfId="1" applyNumberFormat="1" applyFont="1" applyBorder="1" applyAlignment="1">
      <alignment horizontal="center" vertical="center" wrapText="1"/>
    </xf>
    <xf numFmtId="0" fontId="26" fillId="0" borderId="24" xfId="1" applyNumberFormat="1" applyFont="1" applyBorder="1" applyAlignment="1">
      <alignment horizontal="center" vertical="center" wrapText="1"/>
    </xf>
    <xf numFmtId="0" fontId="26" fillId="0" borderId="25" xfId="1" applyNumberFormat="1" applyFont="1" applyBorder="1" applyAlignment="1">
      <alignment horizontal="center" vertical="center" wrapText="1"/>
    </xf>
    <xf numFmtId="0" fontId="26" fillId="0" borderId="26" xfId="1" applyNumberFormat="1" applyFont="1" applyBorder="1" applyAlignment="1">
      <alignment horizontal="center" vertical="center" wrapText="1"/>
    </xf>
    <xf numFmtId="0" fontId="26" fillId="0" borderId="29" xfId="1" applyNumberFormat="1" applyFont="1" applyBorder="1" applyAlignment="1">
      <alignment horizontal="center" vertical="center" wrapText="1"/>
    </xf>
    <xf numFmtId="0" fontId="26" fillId="0" borderId="0" xfId="1" applyNumberFormat="1" applyFont="1" applyBorder="1" applyAlignment="1">
      <alignment horizontal="center" vertical="center" wrapText="1"/>
    </xf>
    <xf numFmtId="0" fontId="26" fillId="0" borderId="30" xfId="1" applyNumberFormat="1" applyFont="1" applyBorder="1" applyAlignment="1">
      <alignment horizontal="center" vertical="center" wrapText="1"/>
    </xf>
    <xf numFmtId="0" fontId="26" fillId="0" borderId="31" xfId="1" applyNumberFormat="1" applyFont="1" applyBorder="1" applyAlignment="1">
      <alignment horizontal="center" vertical="center" wrapText="1"/>
    </xf>
    <xf numFmtId="0" fontId="26" fillId="0" borderId="22" xfId="1" applyNumberFormat="1" applyFont="1" applyBorder="1" applyAlignment="1">
      <alignment horizontal="center" vertical="center" wrapText="1"/>
    </xf>
    <xf numFmtId="0" fontId="26" fillId="0" borderId="18" xfId="1" applyNumberFormat="1" applyFont="1" applyBorder="1" applyAlignment="1">
      <alignment horizontal="center" vertical="center" wrapText="1"/>
    </xf>
    <xf numFmtId="0" fontId="26" fillId="2" borderId="23" xfId="1" applyNumberFormat="1" applyFont="1" applyFill="1" applyBorder="1" applyAlignment="1">
      <alignment horizontal="center" vertical="center" wrapText="1"/>
    </xf>
    <xf numFmtId="0" fontId="26" fillId="2" borderId="17" xfId="1" applyNumberFormat="1" applyFont="1" applyFill="1" applyBorder="1" applyAlignment="1">
      <alignment horizontal="center" vertical="center" wrapText="1"/>
    </xf>
    <xf numFmtId="0" fontId="27" fillId="0" borderId="23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7" fillId="0" borderId="67" xfId="0" applyFont="1" applyBorder="1" applyAlignment="1">
      <alignment horizontal="left" vertical="center"/>
    </xf>
    <xf numFmtId="0" fontId="57" fillId="0" borderId="68" xfId="0" applyFont="1" applyBorder="1" applyAlignment="1">
      <alignment horizontal="left" vertical="center"/>
    </xf>
    <xf numFmtId="0" fontId="57" fillId="0" borderId="35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57" fillId="0" borderId="6" xfId="0" applyFont="1" applyBorder="1" applyAlignment="1">
      <alignment horizontal="left" vertical="center"/>
    </xf>
    <xf numFmtId="0" fontId="57" fillId="0" borderId="7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left"/>
    </xf>
    <xf numFmtId="0" fontId="57" fillId="0" borderId="6" xfId="0" applyFont="1" applyBorder="1" applyAlignment="1">
      <alignment horizontal="left"/>
    </xf>
    <xf numFmtId="0" fontId="57" fillId="0" borderId="7" xfId="0" applyFont="1" applyBorder="1" applyAlignment="1">
      <alignment horizontal="left"/>
    </xf>
    <xf numFmtId="0" fontId="57" fillId="0" borderId="75" xfId="0" applyFont="1" applyBorder="1" applyAlignment="1">
      <alignment horizontal="left"/>
    </xf>
    <xf numFmtId="0" fontId="57" fillId="0" borderId="76" xfId="0" applyFont="1" applyBorder="1" applyAlignment="1">
      <alignment horizontal="left"/>
    </xf>
    <xf numFmtId="0" fontId="57" fillId="0" borderId="62" xfId="0" applyFont="1" applyBorder="1" applyAlignment="1">
      <alignment horizontal="left"/>
    </xf>
    <xf numFmtId="1" fontId="57" fillId="0" borderId="2" xfId="0" applyNumberFormat="1" applyFont="1" applyBorder="1" applyAlignment="1">
      <alignment horizontal="center"/>
    </xf>
    <xf numFmtId="0" fontId="57" fillId="0" borderId="4" xfId="0" applyFont="1" applyBorder="1" applyAlignment="1">
      <alignment horizontal="center"/>
    </xf>
    <xf numFmtId="0" fontId="57" fillId="0" borderId="63" xfId="0" applyFont="1" applyBorder="1" applyAlignment="1">
      <alignment horizontal="right"/>
    </xf>
    <xf numFmtId="0" fontId="57" fillId="0" borderId="6" xfId="0" applyFont="1" applyBorder="1" applyAlignment="1">
      <alignment horizontal="right"/>
    </xf>
    <xf numFmtId="0" fontId="57" fillId="0" borderId="7" xfId="0" applyFont="1" applyBorder="1" applyAlignment="1">
      <alignment horizontal="right"/>
    </xf>
    <xf numFmtId="0" fontId="57" fillId="0" borderId="74" xfId="0" applyFont="1" applyBorder="1" applyAlignment="1">
      <alignment horizontal="right" vertical="center"/>
    </xf>
    <xf numFmtId="0" fontId="57" fillId="0" borderId="4" xfId="0" applyFont="1" applyBorder="1" applyAlignment="1">
      <alignment horizontal="right" vertical="center"/>
    </xf>
    <xf numFmtId="0" fontId="57" fillId="0" borderId="63" xfId="0" applyFont="1" applyBorder="1" applyAlignment="1">
      <alignment horizontal="right" vertical="center"/>
    </xf>
    <xf numFmtId="0" fontId="57" fillId="0" borderId="6" xfId="0" applyFont="1" applyBorder="1" applyAlignment="1">
      <alignment horizontal="right" vertical="center"/>
    </xf>
    <xf numFmtId="0" fontId="57" fillId="0" borderId="7" xfId="0" applyFont="1" applyBorder="1" applyAlignment="1">
      <alignment horizontal="right" vertical="center"/>
    </xf>
    <xf numFmtId="0" fontId="5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3" xfId="0" applyFont="1" applyBorder="1" applyAlignment="1"/>
    <xf numFmtId="0" fontId="7" fillId="0" borderId="12" xfId="0" applyFont="1" applyBorder="1" applyAlignment="1"/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17" fillId="0" borderId="23" xfId="1" applyNumberFormat="1" applyFont="1" applyBorder="1" applyAlignment="1">
      <alignment horizontal="center" vertical="center" wrapText="1"/>
    </xf>
    <xf numFmtId="0" fontId="17" fillId="0" borderId="17" xfId="1" applyNumberFormat="1" applyFont="1" applyBorder="1" applyAlignment="1">
      <alignment horizontal="center" vertical="center" wrapText="1"/>
    </xf>
    <xf numFmtId="0" fontId="17" fillId="0" borderId="36" xfId="1" applyNumberFormat="1" applyFont="1" applyBorder="1" applyAlignment="1">
      <alignment horizontal="center" vertical="center" wrapText="1"/>
    </xf>
    <xf numFmtId="0" fontId="43" fillId="0" borderId="44" xfId="1" applyFont="1" applyBorder="1" applyAlignment="1">
      <alignment horizontal="center" vertical="center"/>
    </xf>
    <xf numFmtId="0" fontId="43" fillId="0" borderId="0" xfId="1" applyFont="1" applyBorder="1" applyAlignment="1">
      <alignment horizontal="center" vertical="center"/>
    </xf>
    <xf numFmtId="0" fontId="17" fillId="0" borderId="27" xfId="1" applyNumberFormat="1" applyFont="1" applyFill="1" applyBorder="1" applyAlignment="1">
      <alignment horizontal="center" textRotation="90" wrapText="1"/>
    </xf>
    <xf numFmtId="0" fontId="17" fillId="0" borderId="24" xfId="1" applyNumberFormat="1" applyFont="1" applyBorder="1" applyAlignment="1">
      <alignment horizontal="center" vertical="center" wrapText="1"/>
    </xf>
    <xf numFmtId="0" fontId="17" fillId="0" borderId="25" xfId="1" applyNumberFormat="1" applyFont="1" applyBorder="1" applyAlignment="1">
      <alignment horizontal="center" vertical="center" wrapText="1"/>
    </xf>
    <xf numFmtId="0" fontId="17" fillId="0" borderId="26" xfId="1" applyNumberFormat="1" applyFont="1" applyBorder="1" applyAlignment="1">
      <alignment horizontal="center" vertical="center" wrapText="1"/>
    </xf>
    <xf numFmtId="0" fontId="17" fillId="0" borderId="29" xfId="1" applyNumberFormat="1" applyFont="1" applyBorder="1" applyAlignment="1">
      <alignment horizontal="center" vertical="center" wrapText="1"/>
    </xf>
    <xf numFmtId="0" fontId="17" fillId="0" borderId="0" xfId="1" applyNumberFormat="1" applyFont="1" applyBorder="1" applyAlignment="1">
      <alignment horizontal="center" vertical="center" wrapText="1"/>
    </xf>
    <xf numFmtId="0" fontId="17" fillId="0" borderId="30" xfId="1" applyNumberFormat="1" applyFont="1" applyBorder="1" applyAlignment="1">
      <alignment horizontal="center" vertical="center" wrapText="1"/>
    </xf>
    <xf numFmtId="0" fontId="17" fillId="0" borderId="31" xfId="1" applyNumberFormat="1" applyFont="1" applyBorder="1" applyAlignment="1">
      <alignment horizontal="center" vertical="center" wrapText="1"/>
    </xf>
    <xf numFmtId="0" fontId="17" fillId="0" borderId="22" xfId="1" applyNumberFormat="1" applyFont="1" applyBorder="1" applyAlignment="1">
      <alignment horizontal="center" vertical="center" wrapText="1"/>
    </xf>
    <xf numFmtId="0" fontId="17" fillId="0" borderId="18" xfId="1" applyNumberFormat="1" applyFont="1" applyBorder="1" applyAlignment="1">
      <alignment horizontal="center" vertical="center" wrapText="1"/>
    </xf>
    <xf numFmtId="0" fontId="17" fillId="0" borderId="27" xfId="1" applyNumberFormat="1" applyFont="1" applyFill="1" applyBorder="1" applyAlignment="1">
      <alignment horizontal="center" vertical="center" wrapText="1"/>
    </xf>
    <xf numFmtId="0" fontId="17" fillId="0" borderId="28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Alignment="1">
      <alignment horizontal="center" vertical="center" wrapText="1"/>
    </xf>
    <xf numFmtId="0" fontId="59" fillId="0" borderId="22" xfId="1" applyFont="1" applyBorder="1" applyAlignment="1">
      <alignment horizontal="center"/>
    </xf>
    <xf numFmtId="0" fontId="16" fillId="0" borderId="23" xfId="1" applyNumberFormat="1" applyFont="1" applyBorder="1" applyAlignment="1">
      <alignment horizontal="center" vertical="center" wrapText="1"/>
    </xf>
    <xf numFmtId="0" fontId="16" fillId="0" borderId="17" xfId="1" applyNumberFormat="1" applyFont="1" applyBorder="1" applyAlignment="1">
      <alignment horizontal="center" vertical="center" wrapText="1"/>
    </xf>
    <xf numFmtId="0" fontId="16" fillId="0" borderId="36" xfId="1" applyNumberFormat="1" applyFont="1" applyBorder="1" applyAlignment="1">
      <alignment horizontal="center" vertical="center" wrapText="1"/>
    </xf>
    <xf numFmtId="0" fontId="17" fillId="0" borderId="23" xfId="1" applyNumberFormat="1" applyFont="1" applyBorder="1" applyAlignment="1">
      <alignment horizontal="center" vertical="center" textRotation="90" wrapText="1"/>
    </xf>
    <xf numFmtId="0" fontId="17" fillId="0" borderId="17" xfId="1" applyNumberFormat="1" applyFont="1" applyBorder="1" applyAlignment="1">
      <alignment horizontal="center" vertical="center" textRotation="90" wrapText="1"/>
    </xf>
    <xf numFmtId="0" fontId="52" fillId="0" borderId="24" xfId="1" applyNumberFormat="1" applyFont="1" applyBorder="1" applyAlignment="1">
      <alignment horizontal="center" vertical="center" wrapText="1"/>
    </xf>
    <xf numFmtId="0" fontId="52" fillId="0" borderId="25" xfId="1" applyNumberFormat="1" applyFont="1" applyBorder="1" applyAlignment="1">
      <alignment horizontal="center" vertical="center" wrapText="1"/>
    </xf>
    <xf numFmtId="0" fontId="52" fillId="0" borderId="26" xfId="1" applyNumberFormat="1" applyFont="1" applyBorder="1" applyAlignment="1">
      <alignment horizontal="center" vertical="center" wrapText="1"/>
    </xf>
    <xf numFmtId="0" fontId="52" fillId="0" borderId="29" xfId="1" applyNumberFormat="1" applyFont="1" applyBorder="1" applyAlignment="1">
      <alignment horizontal="center" vertical="center" wrapText="1"/>
    </xf>
    <xf numFmtId="0" fontId="52" fillId="0" borderId="0" xfId="1" applyNumberFormat="1" applyFont="1" applyBorder="1" applyAlignment="1">
      <alignment horizontal="center" vertical="center" wrapText="1"/>
    </xf>
    <xf numFmtId="0" fontId="52" fillId="0" borderId="30" xfId="1" applyNumberFormat="1" applyFont="1" applyBorder="1" applyAlignment="1">
      <alignment horizontal="center" vertical="center" wrapText="1"/>
    </xf>
    <xf numFmtId="0" fontId="52" fillId="0" borderId="31" xfId="1" applyNumberFormat="1" applyFont="1" applyBorder="1" applyAlignment="1">
      <alignment horizontal="center" vertical="center" wrapText="1"/>
    </xf>
    <xf numFmtId="0" fontId="52" fillId="0" borderId="22" xfId="1" applyNumberFormat="1" applyFont="1" applyBorder="1" applyAlignment="1">
      <alignment horizontal="center" vertical="center" wrapText="1"/>
    </xf>
    <xf numFmtId="0" fontId="52" fillId="0" borderId="18" xfId="1" applyNumberFormat="1" applyFont="1" applyBorder="1" applyAlignment="1">
      <alignment horizontal="center" vertical="center" wrapText="1"/>
    </xf>
    <xf numFmtId="0" fontId="52" fillId="3" borderId="23" xfId="1" applyNumberFormat="1" applyFont="1" applyFill="1" applyBorder="1" applyAlignment="1">
      <alignment horizontal="center" vertical="center" wrapText="1"/>
    </xf>
    <xf numFmtId="0" fontId="52" fillId="3" borderId="17" xfId="1" applyNumberFormat="1" applyFont="1" applyFill="1" applyBorder="1" applyAlignment="1">
      <alignment horizontal="center" vertical="center" wrapText="1"/>
    </xf>
    <xf numFmtId="0" fontId="52" fillId="3" borderId="36" xfId="1" applyNumberFormat="1" applyFont="1" applyFill="1" applyBorder="1" applyAlignment="1">
      <alignment horizontal="center" vertical="center" wrapText="1"/>
    </xf>
    <xf numFmtId="0" fontId="17" fillId="0" borderId="24" xfId="1" applyNumberFormat="1" applyFont="1" applyFill="1" applyBorder="1" applyAlignment="1">
      <alignment horizontal="center" vertical="center" wrapText="1"/>
    </xf>
    <xf numFmtId="0" fontId="17" fillId="0" borderId="25" xfId="1" applyNumberFormat="1" applyFont="1" applyFill="1" applyBorder="1" applyAlignment="1">
      <alignment horizontal="center" vertical="center" wrapText="1"/>
    </xf>
    <xf numFmtId="0" fontId="17" fillId="0" borderId="26" xfId="1" applyNumberFormat="1" applyFont="1" applyFill="1" applyBorder="1" applyAlignment="1">
      <alignment horizontal="center" vertical="center" wrapText="1"/>
    </xf>
    <xf numFmtId="0" fontId="17" fillId="0" borderId="29" xfId="1" applyNumberFormat="1" applyFont="1" applyFill="1" applyBorder="1" applyAlignment="1">
      <alignment horizontal="center" vertical="center" wrapText="1"/>
    </xf>
    <xf numFmtId="0" fontId="17" fillId="0" borderId="0" xfId="1" applyNumberFormat="1" applyFont="1" applyFill="1" applyBorder="1" applyAlignment="1">
      <alignment horizontal="center" vertical="center" wrapText="1"/>
    </xf>
    <xf numFmtId="0" fontId="17" fillId="0" borderId="30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Alignment="1">
      <alignment horizontal="center" vertical="center"/>
    </xf>
    <xf numFmtId="0" fontId="15" fillId="0" borderId="22" xfId="1" applyFont="1" applyBorder="1" applyAlignment="1">
      <alignment horizontal="center"/>
    </xf>
    <xf numFmtId="0" fontId="16" fillId="0" borderId="29" xfId="1" applyNumberFormat="1" applyFont="1" applyBorder="1" applyAlignment="1">
      <alignment horizontal="center" vertical="center" wrapText="1"/>
    </xf>
    <xf numFmtId="0" fontId="16" fillId="0" borderId="31" xfId="1" applyNumberFormat="1" applyFont="1" applyBorder="1" applyAlignment="1">
      <alignment horizontal="center" vertical="center" wrapText="1"/>
    </xf>
    <xf numFmtId="0" fontId="17" fillId="0" borderId="30" xfId="1" applyNumberFormat="1" applyFont="1" applyBorder="1" applyAlignment="1">
      <alignment horizontal="center" vertical="center" textRotation="90" wrapText="1"/>
    </xf>
    <xf numFmtId="0" fontId="17" fillId="0" borderId="18" xfId="1" applyNumberFormat="1" applyFont="1" applyBorder="1" applyAlignment="1">
      <alignment horizontal="center" vertical="center" textRotation="90" wrapText="1"/>
    </xf>
    <xf numFmtId="0" fontId="17" fillId="0" borderId="36" xfId="1" applyNumberFormat="1" applyFont="1" applyBorder="1" applyAlignment="1">
      <alignment horizontal="center" vertical="center" textRotation="90" wrapText="1"/>
    </xf>
    <xf numFmtId="0" fontId="35" fillId="0" borderId="23" xfId="1" applyNumberFormat="1" applyFont="1" applyBorder="1" applyAlignment="1">
      <alignment horizontal="center" vertical="center" wrapText="1"/>
    </xf>
    <xf numFmtId="0" fontId="35" fillId="0" borderId="17" xfId="1" applyNumberFormat="1" applyFont="1" applyBorder="1" applyAlignment="1">
      <alignment horizontal="center" vertical="center" wrapText="1"/>
    </xf>
    <xf numFmtId="0" fontId="35" fillId="0" borderId="36" xfId="1" applyNumberFormat="1" applyFont="1" applyBorder="1" applyAlignment="1">
      <alignment horizontal="center" vertical="center" wrapText="1"/>
    </xf>
    <xf numFmtId="0" fontId="14" fillId="0" borderId="22" xfId="1" applyBorder="1" applyAlignment="1">
      <alignment horizontal="center"/>
    </xf>
    <xf numFmtId="0" fontId="16" fillId="0" borderId="46" xfId="1" applyNumberFormat="1" applyFont="1" applyBorder="1" applyAlignment="1">
      <alignment horizontal="center" vertical="center" textRotation="90" wrapText="1"/>
    </xf>
    <xf numFmtId="0" fontId="16" fillId="0" borderId="51" xfId="1" applyNumberFormat="1" applyFont="1" applyBorder="1" applyAlignment="1">
      <alignment horizontal="center" vertical="center" textRotation="90" wrapText="1"/>
    </xf>
    <xf numFmtId="0" fontId="16" fillId="0" borderId="38" xfId="1" applyNumberFormat="1" applyFont="1" applyBorder="1" applyAlignment="1">
      <alignment horizontal="center" vertical="center" textRotation="90" wrapText="1"/>
    </xf>
    <xf numFmtId="0" fontId="60" fillId="0" borderId="23" xfId="1" applyNumberFormat="1" applyFont="1" applyBorder="1" applyAlignment="1">
      <alignment horizontal="center" vertical="center" wrapText="1"/>
    </xf>
    <xf numFmtId="0" fontId="60" fillId="0" borderId="17" xfId="1" applyNumberFormat="1" applyFont="1" applyBorder="1" applyAlignment="1">
      <alignment horizontal="center" vertical="center" wrapText="1"/>
    </xf>
    <xf numFmtId="0" fontId="60" fillId="0" borderId="36" xfId="1" applyNumberFormat="1" applyFont="1" applyBorder="1" applyAlignment="1">
      <alignment horizontal="center" vertical="center" wrapText="1"/>
    </xf>
    <xf numFmtId="0" fontId="60" fillId="0" borderId="23" xfId="1" applyNumberFormat="1" applyFont="1" applyFill="1" applyBorder="1" applyAlignment="1">
      <alignment horizontal="center" vertical="center" wrapText="1"/>
    </xf>
    <xf numFmtId="0" fontId="60" fillId="0" borderId="17" xfId="1" applyNumberFormat="1" applyFont="1" applyFill="1" applyBorder="1" applyAlignment="1">
      <alignment horizontal="center" vertical="center" wrapText="1"/>
    </xf>
    <xf numFmtId="0" fontId="60" fillId="0" borderId="36" xfId="1" applyNumberFormat="1" applyFont="1" applyFill="1" applyBorder="1" applyAlignment="1">
      <alignment horizontal="center" vertical="center" wrapText="1"/>
    </xf>
    <xf numFmtId="0" fontId="17" fillId="0" borderId="31" xfId="1" applyNumberFormat="1" applyFont="1" applyFill="1" applyBorder="1" applyAlignment="1">
      <alignment horizontal="center" vertical="center" wrapText="1"/>
    </xf>
    <xf numFmtId="0" fontId="35" fillId="0" borderId="26" xfId="1" applyNumberFormat="1" applyFont="1" applyBorder="1" applyAlignment="1">
      <alignment horizontal="center" vertical="center" wrapText="1"/>
    </xf>
    <xf numFmtId="0" fontId="35" fillId="0" borderId="30" xfId="1" applyNumberFormat="1" applyFont="1" applyBorder="1" applyAlignment="1">
      <alignment horizontal="center" vertical="center" wrapText="1"/>
    </xf>
    <xf numFmtId="0" fontId="35" fillId="0" borderId="18" xfId="1" applyNumberFormat="1" applyFont="1" applyBorder="1" applyAlignment="1">
      <alignment horizontal="center" vertical="center" wrapText="1"/>
    </xf>
    <xf numFmtId="0" fontId="16" fillId="0" borderId="23" xfId="1" applyNumberFormat="1" applyFont="1" applyBorder="1" applyAlignment="1">
      <alignment horizontal="center" vertical="center" textRotation="90" wrapText="1"/>
    </xf>
    <xf numFmtId="0" fontId="16" fillId="0" borderId="17" xfId="1" applyNumberFormat="1" applyFont="1" applyBorder="1" applyAlignment="1">
      <alignment horizontal="center" vertical="center" textRotation="90" wrapText="1"/>
    </xf>
    <xf numFmtId="0" fontId="16" fillId="0" borderId="36" xfId="1" applyNumberFormat="1" applyFont="1" applyBorder="1" applyAlignment="1">
      <alignment horizontal="center" vertical="center" textRotation="90" wrapText="1"/>
    </xf>
    <xf numFmtId="0" fontId="17" fillId="0" borderId="23" xfId="1" applyNumberFormat="1" applyFont="1" applyFill="1" applyBorder="1" applyAlignment="1">
      <alignment horizontal="center" vertical="center" wrapText="1"/>
    </xf>
    <xf numFmtId="0" fontId="17" fillId="0" borderId="17" xfId="1" applyNumberFormat="1" applyFont="1" applyFill="1" applyBorder="1" applyAlignment="1">
      <alignment horizontal="center" vertical="center" wrapText="1"/>
    </xf>
    <xf numFmtId="0" fontId="17" fillId="0" borderId="36" xfId="1" applyNumberFormat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vertical="center"/>
    </xf>
    <xf numFmtId="0" fontId="19" fillId="2" borderId="6" xfId="1" applyFont="1" applyFill="1" applyBorder="1" applyAlignment="1">
      <alignment vertical="center"/>
    </xf>
    <xf numFmtId="0" fontId="19" fillId="2" borderId="7" xfId="1" applyFont="1" applyFill="1" applyBorder="1" applyAlignment="1">
      <alignment vertical="center"/>
    </xf>
    <xf numFmtId="0" fontId="16" fillId="2" borderId="5" xfId="1" applyFont="1" applyFill="1" applyBorder="1" applyAlignment="1">
      <alignment vertical="center"/>
    </xf>
    <xf numFmtId="0" fontId="16" fillId="2" borderId="6" xfId="1" applyFont="1" applyFill="1" applyBorder="1" applyAlignment="1">
      <alignment vertical="center"/>
    </xf>
    <xf numFmtId="0" fontId="16" fillId="2" borderId="7" xfId="1" applyFont="1" applyFill="1" applyBorder="1" applyAlignment="1">
      <alignment vertical="center"/>
    </xf>
    <xf numFmtId="0" fontId="3" fillId="2" borderId="5" xfId="1" applyFont="1" applyFill="1" applyBorder="1"/>
    <xf numFmtId="0" fontId="3" fillId="2" borderId="6" xfId="1" applyFont="1" applyFill="1" applyBorder="1"/>
    <xf numFmtId="0" fontId="3" fillId="2" borderId="7" xfId="1" applyFont="1" applyFill="1" applyBorder="1"/>
    <xf numFmtId="0" fontId="23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top"/>
    </xf>
    <xf numFmtId="0" fontId="3" fillId="0" borderId="0" xfId="2" applyFont="1" applyAlignment="1">
      <alignment horizontal="left" vertical="top"/>
    </xf>
    <xf numFmtId="0" fontId="8" fillId="0" borderId="0" xfId="2" applyFont="1" applyAlignment="1">
      <alignment horizontal="left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133350</xdr:colOff>
      <xdr:row>37</xdr:row>
      <xdr:rowOff>83419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514350</xdr:colOff>
      <xdr:row>36</xdr:row>
      <xdr:rowOff>131044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workbookViewId="0"/>
  </sheetViews>
  <sheetFormatPr defaultRowHeight="12.75" x14ac:dyDescent="0.2"/>
  <cols>
    <col min="1" max="1" width="44.85546875" style="30" customWidth="1"/>
    <col min="2" max="9" width="9.140625" style="30"/>
    <col min="10" max="10" width="21.7109375" style="30" customWidth="1"/>
    <col min="11" max="16384" width="9.140625" style="30"/>
  </cols>
  <sheetData>
    <row r="1" spans="1:11" ht="17.25" customHeight="1" x14ac:dyDescent="0.25">
      <c r="F1" s="607"/>
      <c r="G1" s="607"/>
      <c r="H1" s="607"/>
      <c r="I1" s="607"/>
      <c r="J1" s="607"/>
    </row>
    <row r="2" spans="1:11" x14ac:dyDescent="0.2">
      <c r="F2" s="312"/>
      <c r="G2" s="312"/>
      <c r="H2" s="312"/>
      <c r="I2" s="312"/>
      <c r="J2" s="312"/>
    </row>
    <row r="3" spans="1:11" ht="15.75" x14ac:dyDescent="0.25">
      <c r="F3" s="608"/>
      <c r="G3" s="608"/>
      <c r="H3" s="608"/>
      <c r="I3" s="608"/>
      <c r="J3" s="608"/>
    </row>
    <row r="4" spans="1:11" ht="15.75" x14ac:dyDescent="0.25">
      <c r="F4" s="608"/>
      <c r="G4" s="608"/>
      <c r="H4" s="608"/>
      <c r="I4" s="608"/>
      <c r="J4" s="608"/>
    </row>
    <row r="5" spans="1:11" ht="15.75" x14ac:dyDescent="0.25">
      <c r="F5" s="608"/>
      <c r="G5" s="609"/>
      <c r="H5" s="609"/>
      <c r="I5" s="609"/>
      <c r="J5" s="609"/>
    </row>
    <row r="6" spans="1:11" x14ac:dyDescent="0.2">
      <c r="F6" s="313"/>
      <c r="G6" s="314"/>
      <c r="H6" s="314"/>
      <c r="I6" s="314"/>
      <c r="J6" s="314"/>
    </row>
    <row r="7" spans="1:11" ht="15.75" x14ac:dyDescent="0.25">
      <c r="F7" s="610"/>
      <c r="G7" s="611"/>
      <c r="H7" s="611"/>
      <c r="I7" s="611"/>
      <c r="J7" s="611"/>
    </row>
    <row r="9" spans="1:11" x14ac:dyDescent="0.2">
      <c r="H9" s="612"/>
      <c r="I9" s="612"/>
      <c r="J9" s="612"/>
    </row>
    <row r="10" spans="1:11" x14ac:dyDescent="0.2">
      <c r="G10" s="315"/>
      <c r="H10" s="316"/>
      <c r="I10" s="316"/>
      <c r="J10" s="316"/>
    </row>
    <row r="12" spans="1:11" ht="14.25" customHeight="1" x14ac:dyDescent="0.25">
      <c r="B12" s="613"/>
      <c r="C12" s="613"/>
      <c r="D12" s="613"/>
      <c r="E12" s="613"/>
      <c r="F12" s="613"/>
      <c r="G12" s="317"/>
    </row>
    <row r="13" spans="1:11" x14ac:dyDescent="0.2">
      <c r="C13" s="317"/>
      <c r="D13" s="317"/>
      <c r="E13" s="317"/>
      <c r="F13" s="317"/>
      <c r="G13" s="317"/>
    </row>
    <row r="14" spans="1:11" ht="32.25" customHeight="1" x14ac:dyDescent="0.25">
      <c r="A14" s="614"/>
      <c r="B14" s="615"/>
      <c r="C14" s="615"/>
      <c r="D14" s="615"/>
      <c r="E14" s="615"/>
      <c r="F14" s="615"/>
      <c r="G14" s="615"/>
      <c r="H14" s="615"/>
      <c r="I14" s="615"/>
      <c r="J14" s="318"/>
      <c r="K14" s="318"/>
    </row>
    <row r="15" spans="1:11" ht="18" customHeight="1" x14ac:dyDescent="0.25">
      <c r="A15" s="614"/>
      <c r="B15" s="614"/>
      <c r="C15" s="614"/>
      <c r="D15" s="614"/>
      <c r="E15" s="614"/>
      <c r="F15" s="614"/>
      <c r="G15" s="614"/>
      <c r="H15" s="614"/>
      <c r="I15" s="614"/>
      <c r="J15" s="614"/>
    </row>
    <row r="16" spans="1:11" ht="18" customHeight="1" x14ac:dyDescent="0.25">
      <c r="A16" s="616"/>
      <c r="B16" s="616"/>
      <c r="C16" s="616"/>
      <c r="D16" s="616"/>
      <c r="E16" s="616"/>
      <c r="F16" s="616"/>
      <c r="G16" s="616"/>
      <c r="H16" s="616"/>
      <c r="I16" s="616"/>
      <c r="J16" s="616"/>
    </row>
    <row r="17" spans="1:10" ht="18" customHeight="1" x14ac:dyDescent="0.25">
      <c r="A17" s="616"/>
      <c r="B17" s="616"/>
      <c r="C17" s="616"/>
      <c r="D17" s="616"/>
      <c r="E17" s="616"/>
      <c r="F17" s="616"/>
      <c r="G17" s="616"/>
      <c r="H17" s="616"/>
      <c r="I17" s="616"/>
      <c r="J17" s="616"/>
    </row>
    <row r="18" spans="1:10" x14ac:dyDescent="0.2">
      <c r="C18" s="317"/>
      <c r="D18" s="317"/>
      <c r="E18" s="317"/>
      <c r="F18" s="317"/>
      <c r="G18" s="317"/>
      <c r="H18" s="317"/>
      <c r="I18" s="317"/>
    </row>
    <row r="19" spans="1:10" ht="18.75" customHeight="1" x14ac:dyDescent="0.25">
      <c r="A19" s="606"/>
      <c r="B19" s="606"/>
      <c r="C19" s="606"/>
      <c r="D19" s="606"/>
      <c r="E19" s="606"/>
      <c r="F19" s="606"/>
      <c r="G19" s="606"/>
      <c r="H19" s="606"/>
      <c r="I19" s="606"/>
      <c r="J19" s="606"/>
    </row>
    <row r="20" spans="1:10" ht="24" customHeight="1" x14ac:dyDescent="0.25">
      <c r="A20" s="616"/>
      <c r="B20" s="616"/>
      <c r="C20" s="616"/>
      <c r="D20" s="616"/>
      <c r="E20" s="616"/>
      <c r="F20" s="616"/>
      <c r="G20" s="616"/>
      <c r="H20" s="616"/>
      <c r="I20" s="616"/>
      <c r="J20" s="616"/>
    </row>
    <row r="21" spans="1:10" ht="15.75" x14ac:dyDescent="0.25">
      <c r="A21" s="319"/>
      <c r="B21" s="320"/>
      <c r="C21" s="321"/>
      <c r="D21" s="321"/>
      <c r="E21" s="321"/>
      <c r="F21" s="321"/>
      <c r="G21" s="321"/>
      <c r="H21" s="321"/>
      <c r="I21" s="321"/>
      <c r="J21" s="319"/>
    </row>
    <row r="22" spans="1:10" ht="15.75" x14ac:dyDescent="0.25">
      <c r="A22" s="616"/>
      <c r="B22" s="616"/>
      <c r="C22" s="616"/>
      <c r="D22" s="616"/>
      <c r="E22" s="616"/>
      <c r="F22" s="616"/>
      <c r="G22" s="616"/>
      <c r="H22" s="616"/>
      <c r="I22" s="616"/>
      <c r="J22" s="616"/>
    </row>
    <row r="23" spans="1:10" ht="18" x14ac:dyDescent="0.25">
      <c r="C23" s="322"/>
      <c r="D23" s="322"/>
      <c r="E23" s="317"/>
      <c r="F23" s="317"/>
      <c r="G23" s="317"/>
      <c r="H23" s="317"/>
      <c r="I23" s="317"/>
    </row>
    <row r="24" spans="1:10" x14ac:dyDescent="0.2">
      <c r="C24" s="317"/>
      <c r="D24" s="317"/>
      <c r="E24" s="317"/>
      <c r="F24" s="317"/>
      <c r="G24" s="317"/>
      <c r="H24" s="317"/>
      <c r="I24" s="317"/>
    </row>
    <row r="26" spans="1:10" x14ac:dyDescent="0.2">
      <c r="F26" s="619"/>
      <c r="G26" s="619"/>
      <c r="H26" s="619"/>
      <c r="I26" s="619"/>
      <c r="J26" s="619"/>
    </row>
    <row r="27" spans="1:10" x14ac:dyDescent="0.2">
      <c r="F27" s="619"/>
      <c r="G27" s="619"/>
      <c r="H27" s="619"/>
      <c r="I27" s="619"/>
      <c r="J27" s="619"/>
    </row>
    <row r="28" spans="1:10" x14ac:dyDescent="0.2">
      <c r="F28" s="618"/>
      <c r="G28" s="618"/>
      <c r="H28" s="618"/>
      <c r="I28" s="618"/>
      <c r="J28" s="618"/>
    </row>
    <row r="29" spans="1:10" x14ac:dyDescent="0.2">
      <c r="F29" s="618"/>
      <c r="G29" s="618"/>
      <c r="H29" s="618"/>
      <c r="I29" s="618"/>
      <c r="J29" s="618"/>
    </row>
    <row r="30" spans="1:10" x14ac:dyDescent="0.2">
      <c r="F30" s="618"/>
      <c r="G30" s="618"/>
      <c r="H30" s="618"/>
      <c r="I30" s="618"/>
      <c r="J30" s="618"/>
    </row>
    <row r="31" spans="1:10" x14ac:dyDescent="0.2">
      <c r="F31" s="618"/>
      <c r="G31" s="618"/>
      <c r="H31" s="618"/>
      <c r="I31" s="618"/>
      <c r="J31" s="618"/>
    </row>
    <row r="32" spans="1:10" x14ac:dyDescent="0.2">
      <c r="F32" s="618"/>
      <c r="G32" s="618"/>
      <c r="H32" s="618"/>
      <c r="I32" s="618"/>
      <c r="J32" s="618"/>
    </row>
    <row r="33" spans="6:10" x14ac:dyDescent="0.2">
      <c r="F33" s="618"/>
      <c r="G33" s="618"/>
      <c r="H33" s="618"/>
      <c r="I33" s="618"/>
      <c r="J33" s="618"/>
    </row>
    <row r="34" spans="6:10" ht="12.75" customHeight="1" x14ac:dyDescent="0.2">
      <c r="F34" s="617"/>
      <c r="G34" s="617"/>
      <c r="H34" s="617"/>
      <c r="I34" s="617"/>
      <c r="J34" s="617"/>
    </row>
    <row r="35" spans="6:10" x14ac:dyDescent="0.2">
      <c r="F35" s="617"/>
      <c r="G35" s="617"/>
      <c r="H35" s="617"/>
      <c r="I35" s="617"/>
      <c r="J35" s="617"/>
    </row>
    <row r="36" spans="6:10" x14ac:dyDescent="0.2">
      <c r="F36" s="617"/>
      <c r="G36" s="617"/>
      <c r="H36" s="617"/>
      <c r="I36" s="617"/>
      <c r="J36" s="617"/>
    </row>
    <row r="37" spans="6:10" x14ac:dyDescent="0.2">
      <c r="F37" s="618"/>
      <c r="G37" s="618"/>
      <c r="H37" s="618"/>
      <c r="I37" s="618"/>
      <c r="J37" s="618"/>
    </row>
  </sheetData>
  <mergeCells count="20">
    <mergeCell ref="F34:J36"/>
    <mergeCell ref="F37:J37"/>
    <mergeCell ref="A20:J20"/>
    <mergeCell ref="A22:J22"/>
    <mergeCell ref="F26:J27"/>
    <mergeCell ref="F28:J29"/>
    <mergeCell ref="F30:J31"/>
    <mergeCell ref="F32:J33"/>
    <mergeCell ref="A19:J19"/>
    <mergeCell ref="F1:J1"/>
    <mergeCell ref="F3:J3"/>
    <mergeCell ref="F4:J4"/>
    <mergeCell ref="F5:J5"/>
    <mergeCell ref="F7:J7"/>
    <mergeCell ref="H9:J9"/>
    <mergeCell ref="B12:F12"/>
    <mergeCell ref="A14:I14"/>
    <mergeCell ref="A15:J15"/>
    <mergeCell ref="A16:J16"/>
    <mergeCell ref="A17:J17"/>
  </mergeCells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view="pageBreakPreview" zoomScale="86" zoomScaleSheetLayoutView="86" workbookViewId="0">
      <selection activeCell="L18" sqref="L18"/>
    </sheetView>
  </sheetViews>
  <sheetFormatPr defaultColWidth="9.140625" defaultRowHeight="12.75" x14ac:dyDescent="0.25"/>
  <cols>
    <col min="1" max="1" width="9.140625" style="511"/>
    <col min="2" max="2" width="11.42578125" style="511" customWidth="1"/>
    <col min="3" max="3" width="15.28515625" style="511" customWidth="1"/>
    <col min="4" max="4" width="13.28515625" style="511" customWidth="1"/>
    <col min="5" max="5" width="3.7109375" style="511" customWidth="1"/>
    <col min="6" max="6" width="13.140625" style="511" customWidth="1"/>
    <col min="7" max="7" width="4.5703125" style="511" customWidth="1"/>
    <col min="8" max="8" width="12" style="511" customWidth="1"/>
    <col min="9" max="9" width="15.28515625" style="511" customWidth="1"/>
    <col min="10" max="10" width="18.5703125" style="511" customWidth="1"/>
    <col min="11" max="11" width="13" style="511" customWidth="1"/>
    <col min="12" max="12" width="12.5703125" style="511" customWidth="1"/>
    <col min="13" max="16384" width="9.140625" style="511"/>
  </cols>
  <sheetData>
    <row r="1" spans="1:14" ht="18" x14ac:dyDescent="0.25">
      <c r="A1" s="620" t="s">
        <v>298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</row>
    <row r="2" spans="1:14" ht="16.5" customHeight="1" x14ac:dyDescent="0.25"/>
    <row r="3" spans="1:14" ht="17.25" thickBot="1" x14ac:dyDescent="0.3">
      <c r="A3" s="512"/>
      <c r="B3" s="513"/>
      <c r="C3" s="513"/>
      <c r="D3" s="513"/>
      <c r="E3" s="513"/>
      <c r="F3" s="513"/>
      <c r="G3" s="513"/>
      <c r="H3" s="513"/>
      <c r="I3" s="513"/>
      <c r="J3" s="513"/>
      <c r="K3" s="513"/>
      <c r="L3" s="513"/>
      <c r="M3" s="513"/>
      <c r="N3" s="513"/>
    </row>
    <row r="4" spans="1:14" ht="26.25" customHeight="1" thickBot="1" x14ac:dyDescent="0.3">
      <c r="A4" s="621" t="s">
        <v>299</v>
      </c>
      <c r="B4" s="624" t="s">
        <v>300</v>
      </c>
      <c r="C4" s="625"/>
      <c r="D4" s="621" t="s">
        <v>301</v>
      </c>
      <c r="E4" s="630" t="s">
        <v>302</v>
      </c>
      <c r="F4" s="631"/>
      <c r="G4" s="631"/>
      <c r="H4" s="632"/>
      <c r="I4" s="621" t="s">
        <v>303</v>
      </c>
      <c r="J4" s="621" t="s">
        <v>304</v>
      </c>
      <c r="K4" s="621" t="s">
        <v>212</v>
      </c>
      <c r="L4" s="621" t="s">
        <v>305</v>
      </c>
      <c r="M4" s="513"/>
      <c r="N4" s="513"/>
    </row>
    <row r="5" spans="1:14" ht="33.75" customHeight="1" x14ac:dyDescent="0.25">
      <c r="A5" s="622"/>
      <c r="B5" s="626"/>
      <c r="C5" s="627"/>
      <c r="D5" s="622"/>
      <c r="E5" s="633" t="s">
        <v>306</v>
      </c>
      <c r="F5" s="634"/>
      <c r="G5" s="633" t="s">
        <v>307</v>
      </c>
      <c r="H5" s="634"/>
      <c r="I5" s="622"/>
      <c r="J5" s="622"/>
      <c r="K5" s="622"/>
      <c r="L5" s="622"/>
      <c r="M5" s="513"/>
      <c r="N5" s="513"/>
    </row>
    <row r="6" spans="1:14" x14ac:dyDescent="0.25">
      <c r="A6" s="622"/>
      <c r="B6" s="626"/>
      <c r="C6" s="627"/>
      <c r="D6" s="622"/>
      <c r="E6" s="635"/>
      <c r="F6" s="636"/>
      <c r="G6" s="635"/>
      <c r="H6" s="636"/>
      <c r="I6" s="622"/>
      <c r="J6" s="622"/>
      <c r="K6" s="622"/>
      <c r="L6" s="622"/>
      <c r="M6" s="513"/>
      <c r="N6" s="513"/>
    </row>
    <row r="7" spans="1:14" ht="13.5" thickBot="1" x14ac:dyDescent="0.3">
      <c r="A7" s="623"/>
      <c r="B7" s="628"/>
      <c r="C7" s="629"/>
      <c r="D7" s="623"/>
      <c r="E7" s="637"/>
      <c r="F7" s="638"/>
      <c r="G7" s="637"/>
      <c r="H7" s="638"/>
      <c r="I7" s="623"/>
      <c r="J7" s="623"/>
      <c r="K7" s="623"/>
      <c r="L7" s="623"/>
      <c r="M7" s="513"/>
      <c r="N7" s="513"/>
    </row>
    <row r="8" spans="1:14" ht="13.5" thickBot="1" x14ac:dyDescent="0.3">
      <c r="A8" s="514">
        <v>1</v>
      </c>
      <c r="B8" s="639">
        <v>2</v>
      </c>
      <c r="C8" s="640"/>
      <c r="D8" s="515">
        <v>3</v>
      </c>
      <c r="E8" s="630">
        <v>4</v>
      </c>
      <c r="F8" s="632"/>
      <c r="G8" s="630">
        <v>5</v>
      </c>
      <c r="H8" s="632"/>
      <c r="I8" s="515">
        <v>6</v>
      </c>
      <c r="J8" s="515">
        <v>7</v>
      </c>
      <c r="K8" s="515">
        <v>8</v>
      </c>
      <c r="L8" s="516">
        <v>9</v>
      </c>
      <c r="M8" s="513"/>
      <c r="N8" s="513"/>
    </row>
    <row r="9" spans="1:14" ht="19.5" customHeight="1" thickBot="1" x14ac:dyDescent="0.3">
      <c r="A9" s="514">
        <v>1</v>
      </c>
      <c r="B9" s="630" t="s">
        <v>308</v>
      </c>
      <c r="C9" s="632"/>
      <c r="D9" s="515"/>
      <c r="E9" s="639"/>
      <c r="F9" s="640"/>
      <c r="G9" s="630"/>
      <c r="H9" s="632"/>
      <c r="I9" s="515">
        <v>2</v>
      </c>
      <c r="J9" s="515"/>
      <c r="K9" s="515">
        <v>11</v>
      </c>
      <c r="L9" s="516">
        <v>52</v>
      </c>
      <c r="M9" s="513"/>
      <c r="N9" s="513"/>
    </row>
    <row r="10" spans="1:14" ht="19.5" customHeight="1" thickBot="1" x14ac:dyDescent="0.3">
      <c r="A10" s="514">
        <v>2</v>
      </c>
      <c r="B10" s="641" t="s">
        <v>313</v>
      </c>
      <c r="C10" s="642"/>
      <c r="D10" s="517" t="s">
        <v>314</v>
      </c>
      <c r="E10" s="643" t="s">
        <v>310</v>
      </c>
      <c r="F10" s="644"/>
      <c r="G10" s="630"/>
      <c r="H10" s="632"/>
      <c r="I10" s="515">
        <v>2</v>
      </c>
      <c r="J10" s="515"/>
      <c r="K10" s="515">
        <v>11</v>
      </c>
      <c r="L10" s="518">
        <v>54</v>
      </c>
      <c r="M10" s="513"/>
      <c r="N10" s="513"/>
    </row>
    <row r="11" spans="1:14" ht="19.5" customHeight="1" thickBot="1" x14ac:dyDescent="0.3">
      <c r="A11" s="514">
        <v>3</v>
      </c>
      <c r="B11" s="645" t="s">
        <v>312</v>
      </c>
      <c r="C11" s="632"/>
      <c r="D11" s="517" t="s">
        <v>309</v>
      </c>
      <c r="E11" s="643" t="s">
        <v>309</v>
      </c>
      <c r="F11" s="644"/>
      <c r="G11" s="630">
        <v>2</v>
      </c>
      <c r="H11" s="632"/>
      <c r="I11" s="515">
        <v>2</v>
      </c>
      <c r="J11" s="515">
        <v>3</v>
      </c>
      <c r="K11" s="515">
        <v>2</v>
      </c>
      <c r="L11" s="516">
        <v>47</v>
      </c>
      <c r="M11" s="513"/>
      <c r="N11" s="513"/>
    </row>
    <row r="12" spans="1:14" ht="19.5" customHeight="1" thickBot="1" x14ac:dyDescent="0.3">
      <c r="A12" s="514" t="s">
        <v>311</v>
      </c>
      <c r="B12" s="630">
        <v>104</v>
      </c>
      <c r="C12" s="632"/>
      <c r="D12" s="515">
        <v>7</v>
      </c>
      <c r="E12" s="630">
        <v>7</v>
      </c>
      <c r="F12" s="632"/>
      <c r="G12" s="630">
        <f>SUM(G10:G11)</f>
        <v>2</v>
      </c>
      <c r="H12" s="632"/>
      <c r="I12" s="516">
        <f>SUM(I9:I11)</f>
        <v>6</v>
      </c>
      <c r="J12" s="516">
        <f>SUM(J9:J11)</f>
        <v>3</v>
      </c>
      <c r="K12" s="516">
        <f>SUM(K9:K11)</f>
        <v>24</v>
      </c>
      <c r="L12" s="516">
        <f>SUM(L9:L11)</f>
        <v>153</v>
      </c>
      <c r="M12" s="513"/>
      <c r="N12" s="513"/>
    </row>
    <row r="13" spans="1:14" ht="15.75" x14ac:dyDescent="0.25">
      <c r="A13" s="519"/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  <c r="M13" s="513"/>
      <c r="N13" s="513"/>
    </row>
    <row r="14" spans="1:14" x14ac:dyDescent="0.25">
      <c r="A14" s="513"/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  <c r="M14" s="513"/>
      <c r="N14" s="513"/>
    </row>
    <row r="19" spans="6:9" x14ac:dyDescent="0.25">
      <c r="F19" s="520"/>
      <c r="I19" s="521"/>
    </row>
  </sheetData>
  <mergeCells count="26">
    <mergeCell ref="B12:C12"/>
    <mergeCell ref="E12:F12"/>
    <mergeCell ref="G12:H12"/>
    <mergeCell ref="B10:C10"/>
    <mergeCell ref="E10:F10"/>
    <mergeCell ref="G10:H10"/>
    <mergeCell ref="B11:C11"/>
    <mergeCell ref="E11:F11"/>
    <mergeCell ref="G11:H11"/>
    <mergeCell ref="B8:C8"/>
    <mergeCell ref="E8:F8"/>
    <mergeCell ref="G8:H8"/>
    <mergeCell ref="B9:C9"/>
    <mergeCell ref="E9:F9"/>
    <mergeCell ref="G9:H9"/>
    <mergeCell ref="A1:N1"/>
    <mergeCell ref="A4:A7"/>
    <mergeCell ref="B4:C7"/>
    <mergeCell ref="D4:D7"/>
    <mergeCell ref="E4:H4"/>
    <mergeCell ref="I4:I7"/>
    <mergeCell ref="J4:J7"/>
    <mergeCell ref="K4:K7"/>
    <mergeCell ref="L4:L7"/>
    <mergeCell ref="E5:F7"/>
    <mergeCell ref="G5:H7"/>
  </mergeCells>
  <printOptions verticalCentered="1"/>
  <pageMargins left="0.78740157480314965" right="0.59055118110236227" top="0" bottom="0" header="0" footer="0"/>
  <pageSetup paperSize="9" scale="90" orientation="landscape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view="pageBreakPreview" topLeftCell="A19" zoomScale="91" zoomScaleSheetLayoutView="91" workbookViewId="0">
      <selection activeCell="AO11" sqref="AO11"/>
    </sheetView>
  </sheetViews>
  <sheetFormatPr defaultColWidth="3.42578125" defaultRowHeight="27" customHeight="1" x14ac:dyDescent="0.25"/>
  <cols>
    <col min="1" max="48" width="3.42578125" style="172" customWidth="1"/>
    <col min="49" max="49" width="3.85546875" style="172" customWidth="1"/>
    <col min="50" max="16384" width="3.42578125" style="172"/>
  </cols>
  <sheetData>
    <row r="1" spans="1:53" ht="27" customHeight="1" x14ac:dyDescent="0.25">
      <c r="A1" s="664" t="s">
        <v>195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4"/>
      <c r="AF1" s="664"/>
      <c r="AG1" s="664"/>
      <c r="AH1" s="664"/>
      <c r="AI1" s="664"/>
      <c r="AJ1" s="664"/>
      <c r="AK1" s="664"/>
      <c r="AL1" s="664"/>
      <c r="AM1" s="664"/>
      <c r="AN1" s="664"/>
      <c r="AO1" s="664"/>
      <c r="AP1" s="664"/>
      <c r="AQ1" s="664"/>
      <c r="AR1" s="664"/>
      <c r="AS1" s="664"/>
      <c r="AT1" s="664"/>
      <c r="AU1" s="664"/>
      <c r="AV1" s="664"/>
      <c r="AW1" s="664"/>
      <c r="AX1" s="664"/>
      <c r="AY1" s="664"/>
      <c r="AZ1" s="664"/>
      <c r="BA1" s="664"/>
    </row>
    <row r="2" spans="1:53" ht="27" customHeight="1" thickBot="1" x14ac:dyDescent="0.3"/>
    <row r="3" spans="1:53" ht="26.25" customHeight="1" x14ac:dyDescent="0.25">
      <c r="A3" s="665" t="s">
        <v>196</v>
      </c>
      <c r="B3" s="667" t="s">
        <v>135</v>
      </c>
      <c r="C3" s="668"/>
      <c r="D3" s="668"/>
      <c r="E3" s="669"/>
      <c r="F3" s="665" t="s">
        <v>136</v>
      </c>
      <c r="G3" s="667" t="s">
        <v>137</v>
      </c>
      <c r="H3" s="668"/>
      <c r="I3" s="669"/>
      <c r="J3" s="665" t="s">
        <v>138</v>
      </c>
      <c r="K3" s="667" t="s">
        <v>139</v>
      </c>
      <c r="L3" s="668"/>
      <c r="M3" s="668"/>
      <c r="N3" s="669"/>
      <c r="O3" s="667" t="s">
        <v>140</v>
      </c>
      <c r="P3" s="668"/>
      <c r="Q3" s="668"/>
      <c r="R3" s="669"/>
      <c r="S3" s="676" t="s">
        <v>141</v>
      </c>
      <c r="T3" s="667" t="s">
        <v>142</v>
      </c>
      <c r="U3" s="668"/>
      <c r="V3" s="669"/>
      <c r="W3" s="665" t="s">
        <v>143</v>
      </c>
      <c r="X3" s="668" t="s">
        <v>144</v>
      </c>
      <c r="Y3" s="668"/>
      <c r="Z3" s="669"/>
      <c r="AA3" s="678" t="s">
        <v>197</v>
      </c>
      <c r="AB3" s="667" t="s">
        <v>146</v>
      </c>
      <c r="AC3" s="668"/>
      <c r="AD3" s="668"/>
      <c r="AE3" s="669"/>
      <c r="AF3" s="662" t="s">
        <v>147</v>
      </c>
      <c r="AG3" s="654" t="s">
        <v>148</v>
      </c>
      <c r="AH3" s="654"/>
      <c r="AI3" s="655"/>
      <c r="AJ3" s="662" t="s">
        <v>198</v>
      </c>
      <c r="AK3" s="653" t="s">
        <v>150</v>
      </c>
      <c r="AL3" s="654"/>
      <c r="AM3" s="654"/>
      <c r="AN3" s="655"/>
      <c r="AO3" s="653" t="s">
        <v>151</v>
      </c>
      <c r="AP3" s="654"/>
      <c r="AQ3" s="654"/>
      <c r="AR3" s="655"/>
      <c r="AS3" s="662" t="s">
        <v>152</v>
      </c>
      <c r="AT3" s="653" t="s">
        <v>153</v>
      </c>
      <c r="AU3" s="654"/>
      <c r="AV3" s="655"/>
      <c r="AW3" s="662" t="s">
        <v>154</v>
      </c>
      <c r="AX3" s="653" t="s">
        <v>155</v>
      </c>
      <c r="AY3" s="654"/>
      <c r="AZ3" s="654"/>
      <c r="BA3" s="655"/>
    </row>
    <row r="4" spans="1:53" ht="9.75" customHeight="1" x14ac:dyDescent="0.25">
      <c r="A4" s="666"/>
      <c r="B4" s="670"/>
      <c r="C4" s="671"/>
      <c r="D4" s="671"/>
      <c r="E4" s="672"/>
      <c r="F4" s="666"/>
      <c r="G4" s="670"/>
      <c r="H4" s="671"/>
      <c r="I4" s="672"/>
      <c r="J4" s="666"/>
      <c r="K4" s="670"/>
      <c r="L4" s="671"/>
      <c r="M4" s="671"/>
      <c r="N4" s="672"/>
      <c r="O4" s="670"/>
      <c r="P4" s="671"/>
      <c r="Q4" s="671"/>
      <c r="R4" s="672"/>
      <c r="S4" s="677"/>
      <c r="T4" s="670"/>
      <c r="U4" s="671"/>
      <c r="V4" s="672"/>
      <c r="W4" s="666"/>
      <c r="X4" s="671"/>
      <c r="Y4" s="671"/>
      <c r="Z4" s="672"/>
      <c r="AA4" s="666"/>
      <c r="AB4" s="670"/>
      <c r="AC4" s="671"/>
      <c r="AD4" s="671"/>
      <c r="AE4" s="672"/>
      <c r="AF4" s="663"/>
      <c r="AG4" s="657"/>
      <c r="AH4" s="657"/>
      <c r="AI4" s="658"/>
      <c r="AJ4" s="663"/>
      <c r="AK4" s="656"/>
      <c r="AL4" s="657"/>
      <c r="AM4" s="657"/>
      <c r="AN4" s="658"/>
      <c r="AO4" s="656"/>
      <c r="AP4" s="657"/>
      <c r="AQ4" s="657"/>
      <c r="AR4" s="658"/>
      <c r="AS4" s="663"/>
      <c r="AT4" s="656"/>
      <c r="AU4" s="657"/>
      <c r="AV4" s="658"/>
      <c r="AW4" s="663"/>
      <c r="AX4" s="656"/>
      <c r="AY4" s="657"/>
      <c r="AZ4" s="657"/>
      <c r="BA4" s="658"/>
    </row>
    <row r="5" spans="1:53" ht="6.75" customHeight="1" thickBot="1" x14ac:dyDescent="0.3">
      <c r="A5" s="666"/>
      <c r="B5" s="673"/>
      <c r="C5" s="674"/>
      <c r="D5" s="674"/>
      <c r="E5" s="675"/>
      <c r="F5" s="666"/>
      <c r="G5" s="673"/>
      <c r="H5" s="674"/>
      <c r="I5" s="675"/>
      <c r="J5" s="666"/>
      <c r="K5" s="673"/>
      <c r="L5" s="674"/>
      <c r="M5" s="674"/>
      <c r="N5" s="675"/>
      <c r="O5" s="673"/>
      <c r="P5" s="674"/>
      <c r="Q5" s="674"/>
      <c r="R5" s="675"/>
      <c r="S5" s="677"/>
      <c r="T5" s="673"/>
      <c r="U5" s="674"/>
      <c r="V5" s="675"/>
      <c r="W5" s="666"/>
      <c r="X5" s="674"/>
      <c r="Y5" s="674"/>
      <c r="Z5" s="675"/>
      <c r="AA5" s="666"/>
      <c r="AB5" s="673"/>
      <c r="AC5" s="674"/>
      <c r="AD5" s="674"/>
      <c r="AE5" s="675"/>
      <c r="AF5" s="663"/>
      <c r="AG5" s="660"/>
      <c r="AH5" s="660"/>
      <c r="AI5" s="661"/>
      <c r="AJ5" s="663"/>
      <c r="AK5" s="659"/>
      <c r="AL5" s="660"/>
      <c r="AM5" s="660"/>
      <c r="AN5" s="661"/>
      <c r="AO5" s="659"/>
      <c r="AP5" s="660"/>
      <c r="AQ5" s="660"/>
      <c r="AR5" s="661"/>
      <c r="AS5" s="663"/>
      <c r="AT5" s="659"/>
      <c r="AU5" s="660"/>
      <c r="AV5" s="661"/>
      <c r="AW5" s="663"/>
      <c r="AX5" s="659"/>
      <c r="AY5" s="660"/>
      <c r="AZ5" s="660"/>
      <c r="BA5" s="661"/>
    </row>
    <row r="6" spans="1:53" ht="23.25" customHeight="1" x14ac:dyDescent="0.25">
      <c r="A6" s="666"/>
      <c r="B6" s="173">
        <v>1</v>
      </c>
      <c r="C6" s="174">
        <v>8</v>
      </c>
      <c r="D6" s="174">
        <v>15</v>
      </c>
      <c r="E6" s="175">
        <v>22</v>
      </c>
      <c r="F6" s="666"/>
      <c r="G6" s="173">
        <v>6</v>
      </c>
      <c r="H6" s="174">
        <v>13</v>
      </c>
      <c r="I6" s="175">
        <v>20</v>
      </c>
      <c r="J6" s="666"/>
      <c r="K6" s="173" t="s">
        <v>157</v>
      </c>
      <c r="L6" s="174">
        <v>10</v>
      </c>
      <c r="M6" s="174">
        <v>17</v>
      </c>
      <c r="N6" s="175">
        <v>24</v>
      </c>
      <c r="O6" s="176">
        <v>1</v>
      </c>
      <c r="P6" s="174">
        <v>8</v>
      </c>
      <c r="Q6" s="174">
        <v>15</v>
      </c>
      <c r="R6" s="175">
        <v>22</v>
      </c>
      <c r="S6" s="677"/>
      <c r="T6" s="177">
        <v>5</v>
      </c>
      <c r="U6" s="174">
        <v>12</v>
      </c>
      <c r="V6" s="175">
        <v>19</v>
      </c>
      <c r="W6" s="666"/>
      <c r="X6" s="173">
        <v>2</v>
      </c>
      <c r="Y6" s="174">
        <v>9</v>
      </c>
      <c r="Z6" s="175">
        <v>16</v>
      </c>
      <c r="AA6" s="666"/>
      <c r="AB6" s="173" t="s">
        <v>199</v>
      </c>
      <c r="AC6" s="174">
        <v>9</v>
      </c>
      <c r="AD6" s="174">
        <v>16</v>
      </c>
      <c r="AE6" s="178">
        <v>23</v>
      </c>
      <c r="AF6" s="663"/>
      <c r="AG6" s="179">
        <v>6</v>
      </c>
      <c r="AH6" s="180">
        <v>13</v>
      </c>
      <c r="AI6" s="178">
        <v>20</v>
      </c>
      <c r="AJ6" s="663"/>
      <c r="AK6" s="179" t="s">
        <v>159</v>
      </c>
      <c r="AL6" s="180">
        <v>11</v>
      </c>
      <c r="AM6" s="180">
        <v>18</v>
      </c>
      <c r="AN6" s="178">
        <v>25</v>
      </c>
      <c r="AO6" s="181">
        <v>1</v>
      </c>
      <c r="AP6" s="180" t="s">
        <v>160</v>
      </c>
      <c r="AQ6" s="180">
        <v>15</v>
      </c>
      <c r="AR6" s="178">
        <v>22</v>
      </c>
      <c r="AS6" s="663"/>
      <c r="AT6" s="179">
        <v>6</v>
      </c>
      <c r="AU6" s="180">
        <v>13</v>
      </c>
      <c r="AV6" s="178">
        <v>20</v>
      </c>
      <c r="AW6" s="663"/>
      <c r="AX6" s="179">
        <v>3</v>
      </c>
      <c r="AY6" s="180">
        <v>10</v>
      </c>
      <c r="AZ6" s="180">
        <v>17</v>
      </c>
      <c r="BA6" s="178">
        <v>24</v>
      </c>
    </row>
    <row r="7" spans="1:53" ht="23.25" customHeight="1" thickBot="1" x14ac:dyDescent="0.3">
      <c r="A7" s="666"/>
      <c r="B7" s="182">
        <v>7</v>
      </c>
      <c r="C7" s="183">
        <v>14</v>
      </c>
      <c r="D7" s="183">
        <v>21</v>
      </c>
      <c r="E7" s="184">
        <v>28</v>
      </c>
      <c r="F7" s="666"/>
      <c r="G7" s="182">
        <v>12</v>
      </c>
      <c r="H7" s="183">
        <v>19</v>
      </c>
      <c r="I7" s="184">
        <v>26</v>
      </c>
      <c r="J7" s="666"/>
      <c r="K7" s="182">
        <v>9</v>
      </c>
      <c r="L7" s="183">
        <v>16</v>
      </c>
      <c r="M7" s="183">
        <v>23</v>
      </c>
      <c r="N7" s="184">
        <v>30</v>
      </c>
      <c r="O7" s="185">
        <v>7</v>
      </c>
      <c r="P7" s="183">
        <v>14</v>
      </c>
      <c r="Q7" s="183">
        <v>21</v>
      </c>
      <c r="R7" s="184">
        <v>28</v>
      </c>
      <c r="S7" s="677"/>
      <c r="T7" s="186">
        <v>11</v>
      </c>
      <c r="U7" s="183">
        <v>18</v>
      </c>
      <c r="V7" s="184">
        <v>25</v>
      </c>
      <c r="W7" s="666"/>
      <c r="X7" s="182">
        <v>8</v>
      </c>
      <c r="Y7" s="183">
        <v>15</v>
      </c>
      <c r="Z7" s="184">
        <v>22</v>
      </c>
      <c r="AA7" s="666"/>
      <c r="AB7" s="182">
        <v>8</v>
      </c>
      <c r="AC7" s="183">
        <v>15</v>
      </c>
      <c r="AD7" s="183">
        <v>22</v>
      </c>
      <c r="AE7" s="187">
        <v>29</v>
      </c>
      <c r="AF7" s="663"/>
      <c r="AG7" s="188">
        <v>12</v>
      </c>
      <c r="AH7" s="189">
        <v>19</v>
      </c>
      <c r="AI7" s="187">
        <v>26</v>
      </c>
      <c r="AJ7" s="663"/>
      <c r="AK7" s="188">
        <v>10</v>
      </c>
      <c r="AL7" s="189">
        <v>17</v>
      </c>
      <c r="AM7" s="189">
        <v>24</v>
      </c>
      <c r="AN7" s="187">
        <v>31</v>
      </c>
      <c r="AO7" s="190">
        <v>7</v>
      </c>
      <c r="AP7" s="189">
        <v>14</v>
      </c>
      <c r="AQ7" s="189">
        <v>21</v>
      </c>
      <c r="AR7" s="187">
        <v>28</v>
      </c>
      <c r="AS7" s="663"/>
      <c r="AT7" s="188">
        <v>12</v>
      </c>
      <c r="AU7" s="189">
        <v>19</v>
      </c>
      <c r="AV7" s="187">
        <v>26</v>
      </c>
      <c r="AW7" s="663"/>
      <c r="AX7" s="188">
        <v>9</v>
      </c>
      <c r="AY7" s="189">
        <v>16</v>
      </c>
      <c r="AZ7" s="189">
        <v>23</v>
      </c>
      <c r="BA7" s="187">
        <v>31</v>
      </c>
    </row>
    <row r="8" spans="1:53" ht="23.25" customHeight="1" thickBot="1" x14ac:dyDescent="0.3">
      <c r="A8" s="191"/>
      <c r="B8" s="176">
        <v>1</v>
      </c>
      <c r="C8" s="174">
        <v>2</v>
      </c>
      <c r="D8" s="174">
        <v>3</v>
      </c>
      <c r="E8" s="192">
        <v>4</v>
      </c>
      <c r="F8" s="174">
        <v>5</v>
      </c>
      <c r="G8" s="176">
        <v>6</v>
      </c>
      <c r="H8" s="174">
        <v>7</v>
      </c>
      <c r="I8" s="192">
        <v>8</v>
      </c>
      <c r="J8" s="174">
        <v>9</v>
      </c>
      <c r="K8" s="176">
        <v>10</v>
      </c>
      <c r="L8" s="174">
        <v>11</v>
      </c>
      <c r="M8" s="174">
        <v>12</v>
      </c>
      <c r="N8" s="192">
        <v>13</v>
      </c>
      <c r="O8" s="176">
        <v>14</v>
      </c>
      <c r="P8" s="174">
        <v>15</v>
      </c>
      <c r="Q8" s="174">
        <v>16</v>
      </c>
      <c r="R8" s="192">
        <v>17</v>
      </c>
      <c r="S8" s="177"/>
      <c r="T8" s="193"/>
      <c r="U8" s="176">
        <v>1</v>
      </c>
      <c r="V8" s="192">
        <v>2</v>
      </c>
      <c r="W8" s="174">
        <v>3</v>
      </c>
      <c r="X8" s="176">
        <v>4</v>
      </c>
      <c r="Y8" s="174">
        <v>5</v>
      </c>
      <c r="Z8" s="192">
        <v>6</v>
      </c>
      <c r="AA8" s="174">
        <v>7</v>
      </c>
      <c r="AB8" s="176">
        <v>8</v>
      </c>
      <c r="AC8" s="174">
        <v>9</v>
      </c>
      <c r="AD8" s="174">
        <v>10</v>
      </c>
      <c r="AE8" s="194">
        <v>11</v>
      </c>
      <c r="AF8" s="180">
        <v>12</v>
      </c>
      <c r="AG8" s="181">
        <v>13</v>
      </c>
      <c r="AH8" s="180">
        <v>14</v>
      </c>
      <c r="AI8" s="194">
        <v>15</v>
      </c>
      <c r="AJ8" s="180">
        <v>16</v>
      </c>
      <c r="AK8" s="181">
        <v>17</v>
      </c>
      <c r="AL8" s="180">
        <v>18</v>
      </c>
      <c r="AM8" s="180">
        <v>19</v>
      </c>
      <c r="AN8" s="180">
        <v>20</v>
      </c>
      <c r="AO8" s="181">
        <v>21</v>
      </c>
      <c r="AP8" s="180">
        <v>22</v>
      </c>
      <c r="AQ8" s="180">
        <v>23</v>
      </c>
      <c r="AR8" s="194">
        <v>24</v>
      </c>
      <c r="AS8" s="180">
        <v>25</v>
      </c>
      <c r="AT8" s="181"/>
      <c r="AU8" s="180"/>
      <c r="AV8" s="194"/>
      <c r="AW8" s="180"/>
      <c r="AX8" s="181"/>
      <c r="AY8" s="180"/>
      <c r="AZ8" s="194"/>
      <c r="BA8" s="195"/>
    </row>
    <row r="9" spans="1:53" ht="32.25" customHeight="1" thickBot="1" x14ac:dyDescent="0.3">
      <c r="A9" s="196">
        <v>1</v>
      </c>
      <c r="B9" s="197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9"/>
      <c r="S9" s="200" t="s">
        <v>200</v>
      </c>
      <c r="T9" s="195" t="s">
        <v>200</v>
      </c>
      <c r="U9" s="201"/>
      <c r="V9" s="202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202" t="s">
        <v>201</v>
      </c>
      <c r="AR9" s="202" t="s">
        <v>201</v>
      </c>
      <c r="AS9" s="202" t="s">
        <v>200</v>
      </c>
      <c r="AT9" s="202" t="s">
        <v>200</v>
      </c>
      <c r="AU9" s="202" t="s">
        <v>200</v>
      </c>
      <c r="AV9" s="202" t="s">
        <v>200</v>
      </c>
      <c r="AW9" s="202" t="s">
        <v>200</v>
      </c>
      <c r="AX9" s="202" t="s">
        <v>200</v>
      </c>
      <c r="AY9" s="202" t="s">
        <v>200</v>
      </c>
      <c r="AZ9" s="195" t="s">
        <v>200</v>
      </c>
      <c r="BA9" s="203" t="s">
        <v>200</v>
      </c>
    </row>
    <row r="10" spans="1:53" ht="32.25" customHeight="1" thickBot="1" x14ac:dyDescent="0.3">
      <c r="A10" s="204">
        <v>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32"/>
      <c r="N10" s="205" t="s">
        <v>204</v>
      </c>
      <c r="O10" s="205" t="s">
        <v>203</v>
      </c>
      <c r="P10" s="205" t="s">
        <v>203</v>
      </c>
      <c r="Q10" s="205"/>
      <c r="R10" s="206" t="s">
        <v>201</v>
      </c>
      <c r="S10" s="207" t="s">
        <v>200</v>
      </c>
      <c r="T10" s="208" t="s">
        <v>200</v>
      </c>
      <c r="U10" s="205" t="s">
        <v>202</v>
      </c>
      <c r="V10" s="205" t="s">
        <v>202</v>
      </c>
      <c r="W10" s="205" t="s">
        <v>202</v>
      </c>
      <c r="X10" s="205" t="s">
        <v>202</v>
      </c>
      <c r="Y10" s="205" t="s">
        <v>202</v>
      </c>
      <c r="Z10" s="205" t="s">
        <v>202</v>
      </c>
      <c r="AA10" s="205" t="s">
        <v>202</v>
      </c>
      <c r="AB10" s="205" t="s">
        <v>202</v>
      </c>
      <c r="AC10" s="205" t="s">
        <v>202</v>
      </c>
      <c r="AD10" s="205" t="s">
        <v>202</v>
      </c>
      <c r="AE10" s="205" t="s">
        <v>202</v>
      </c>
      <c r="AF10" s="205" t="s">
        <v>202</v>
      </c>
      <c r="AG10" s="205" t="s">
        <v>202</v>
      </c>
      <c r="AH10" s="205" t="s">
        <v>202</v>
      </c>
      <c r="AI10" s="205" t="s">
        <v>202</v>
      </c>
      <c r="AJ10" s="205" t="s">
        <v>202</v>
      </c>
      <c r="AK10" s="205" t="s">
        <v>202</v>
      </c>
      <c r="AL10" s="205" t="s">
        <v>202</v>
      </c>
      <c r="AM10" s="205" t="s">
        <v>202</v>
      </c>
      <c r="AN10" s="205" t="s">
        <v>202</v>
      </c>
      <c r="AO10" s="205" t="s">
        <v>203</v>
      </c>
      <c r="AP10" s="205"/>
      <c r="AQ10" s="205"/>
      <c r="AR10" s="209" t="s">
        <v>201</v>
      </c>
      <c r="AS10" s="209" t="s">
        <v>200</v>
      </c>
      <c r="AT10" s="209" t="s">
        <v>200</v>
      </c>
      <c r="AU10" s="209" t="s">
        <v>200</v>
      </c>
      <c r="AV10" s="209" t="s">
        <v>200</v>
      </c>
      <c r="AW10" s="209" t="s">
        <v>200</v>
      </c>
      <c r="AX10" s="209" t="s">
        <v>200</v>
      </c>
      <c r="AY10" s="209" t="s">
        <v>200</v>
      </c>
      <c r="AZ10" s="209" t="s">
        <v>200</v>
      </c>
      <c r="BA10" s="210" t="s">
        <v>200</v>
      </c>
    </row>
    <row r="11" spans="1:53" ht="32.25" customHeight="1" thickBot="1" x14ac:dyDescent="0.3">
      <c r="A11" s="204">
        <v>3</v>
      </c>
      <c r="B11" s="205" t="s">
        <v>202</v>
      </c>
      <c r="C11" s="205" t="s">
        <v>202</v>
      </c>
      <c r="D11" s="205" t="s">
        <v>202</v>
      </c>
      <c r="E11" s="205" t="s">
        <v>202</v>
      </c>
      <c r="F11" s="205" t="s">
        <v>202</v>
      </c>
      <c r="G11" s="205" t="s">
        <v>202</v>
      </c>
      <c r="H11" s="205" t="s">
        <v>202</v>
      </c>
      <c r="I11" s="205" t="s">
        <v>202</v>
      </c>
      <c r="J11" s="205" t="s">
        <v>202</v>
      </c>
      <c r="K11" s="205" t="s">
        <v>202</v>
      </c>
      <c r="L11" s="205" t="s">
        <v>202</v>
      </c>
      <c r="M11" s="205" t="s">
        <v>202</v>
      </c>
      <c r="N11" s="205" t="s">
        <v>203</v>
      </c>
      <c r="O11" s="205" t="s">
        <v>203</v>
      </c>
      <c r="P11" s="205"/>
      <c r="Q11" s="205"/>
      <c r="R11" s="211" t="s">
        <v>201</v>
      </c>
      <c r="S11" s="207" t="s">
        <v>200</v>
      </c>
      <c r="T11" s="208" t="s">
        <v>200</v>
      </c>
      <c r="U11" s="205" t="s">
        <v>202</v>
      </c>
      <c r="V11" s="205" t="s">
        <v>202</v>
      </c>
      <c r="W11" s="205" t="s">
        <v>202</v>
      </c>
      <c r="X11" s="205" t="s">
        <v>202</v>
      </c>
      <c r="Y11" s="205" t="s">
        <v>202</v>
      </c>
      <c r="Z11" s="205" t="s">
        <v>202</v>
      </c>
      <c r="AA11" s="205" t="s">
        <v>202</v>
      </c>
      <c r="AB11" s="205" t="s">
        <v>202</v>
      </c>
      <c r="AC11" s="205" t="s">
        <v>202</v>
      </c>
      <c r="AD11" s="205" t="s">
        <v>202</v>
      </c>
      <c r="AE11" s="205" t="s">
        <v>202</v>
      </c>
      <c r="AF11" s="205" t="s">
        <v>202</v>
      </c>
      <c r="AG11" s="205" t="s">
        <v>203</v>
      </c>
      <c r="AH11" s="205" t="s">
        <v>203</v>
      </c>
      <c r="AI11" s="212"/>
      <c r="AJ11" s="212"/>
      <c r="AK11" s="212"/>
      <c r="AL11" s="212"/>
      <c r="AM11" s="212" t="s">
        <v>201</v>
      </c>
      <c r="AN11" s="212" t="s">
        <v>203</v>
      </c>
      <c r="AO11" s="212" t="s">
        <v>203</v>
      </c>
      <c r="AP11" s="212" t="s">
        <v>257</v>
      </c>
      <c r="AQ11" s="212" t="s">
        <v>257</v>
      </c>
      <c r="AR11" s="212" t="s">
        <v>257</v>
      </c>
      <c r="AS11" s="213"/>
      <c r="AT11" s="202"/>
      <c r="AU11" s="213"/>
      <c r="AV11" s="213"/>
      <c r="AW11" s="213"/>
      <c r="AX11" s="213"/>
      <c r="AY11" s="213"/>
      <c r="AZ11" s="213"/>
      <c r="BA11" s="213"/>
    </row>
    <row r="12" spans="1:53" ht="27" customHeight="1" x14ac:dyDescent="0.25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14"/>
      <c r="V12" s="214"/>
      <c r="W12" s="214"/>
      <c r="X12" s="215"/>
      <c r="Y12" s="216"/>
      <c r="Z12" s="216"/>
      <c r="AA12" s="216"/>
      <c r="AB12" s="216"/>
      <c r="AC12" s="216" t="s">
        <v>205</v>
      </c>
      <c r="AD12" s="216"/>
      <c r="AE12" s="216"/>
      <c r="AF12" s="216"/>
      <c r="AG12" s="216"/>
      <c r="AH12" s="216"/>
      <c r="AI12" s="216"/>
      <c r="AJ12" s="216"/>
      <c r="AK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7"/>
    </row>
    <row r="13" spans="1:53" ht="27" customHeight="1" x14ac:dyDescent="0.25">
      <c r="A13" s="218"/>
      <c r="B13" s="218"/>
      <c r="C13" s="218"/>
      <c r="D13" s="218"/>
      <c r="E13" s="218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6"/>
      <c r="Z13" s="216"/>
      <c r="AA13" s="216"/>
      <c r="AB13" s="216"/>
      <c r="AC13" s="216"/>
      <c r="AD13" s="216"/>
      <c r="AE13" s="216"/>
      <c r="AF13" s="216"/>
      <c r="AG13" s="219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 t="s">
        <v>20</v>
      </c>
      <c r="AW13" s="216"/>
      <c r="AX13" s="216"/>
      <c r="AY13" s="216" t="s">
        <v>20</v>
      </c>
      <c r="AZ13" s="216"/>
      <c r="BA13" s="216"/>
    </row>
    <row r="14" spans="1:53" ht="93" customHeight="1" thickBot="1" x14ac:dyDescent="0.3">
      <c r="A14" s="650" t="s">
        <v>206</v>
      </c>
      <c r="B14" s="651"/>
      <c r="C14" s="651"/>
      <c r="D14" s="651"/>
      <c r="E14" s="651" t="s">
        <v>207</v>
      </c>
      <c r="F14" s="651"/>
      <c r="G14" s="651"/>
      <c r="H14" s="651"/>
      <c r="I14" s="651"/>
      <c r="J14" s="651"/>
      <c r="K14" s="651"/>
      <c r="L14" s="651" t="s">
        <v>208</v>
      </c>
      <c r="M14" s="651"/>
      <c r="N14" s="651"/>
      <c r="O14" s="651"/>
      <c r="P14" s="651"/>
      <c r="Q14" s="651"/>
      <c r="R14" s="651"/>
      <c r="S14" s="651" t="s">
        <v>209</v>
      </c>
      <c r="T14" s="651"/>
      <c r="U14" s="651"/>
      <c r="V14" s="651"/>
      <c r="W14" s="651"/>
      <c r="X14" s="651"/>
      <c r="Y14" s="651"/>
      <c r="Z14" s="652" t="s">
        <v>210</v>
      </c>
      <c r="AA14" s="652"/>
      <c r="AB14" s="652"/>
      <c r="AC14" s="652"/>
      <c r="AD14" s="652"/>
      <c r="AE14" s="652"/>
      <c r="AF14" s="652"/>
      <c r="AG14" s="652" t="s">
        <v>211</v>
      </c>
      <c r="AH14" s="652"/>
      <c r="AI14" s="652"/>
      <c r="AJ14" s="652"/>
      <c r="AK14" s="652"/>
      <c r="AL14" s="652"/>
      <c r="AM14" s="652"/>
      <c r="AN14" s="652" t="s">
        <v>97</v>
      </c>
      <c r="AO14" s="652"/>
      <c r="AP14" s="652"/>
      <c r="AQ14" s="652"/>
      <c r="AR14" s="652"/>
      <c r="AS14" s="652"/>
      <c r="AT14" s="652"/>
      <c r="AU14" s="657" t="s">
        <v>212</v>
      </c>
      <c r="AV14" s="657"/>
      <c r="AW14" s="657"/>
      <c r="AX14" s="657"/>
      <c r="AY14" s="657"/>
      <c r="AZ14" s="657"/>
      <c r="BA14" s="220"/>
    </row>
    <row r="15" spans="1:53" ht="22.5" customHeight="1" thickBot="1" x14ac:dyDescent="0.3">
      <c r="A15" s="651"/>
      <c r="B15" s="651"/>
      <c r="C15" s="651"/>
      <c r="D15" s="651"/>
      <c r="E15" s="221"/>
      <c r="F15" s="222"/>
      <c r="G15" s="223"/>
      <c r="H15" s="224"/>
      <c r="I15" s="224"/>
      <c r="J15" s="224"/>
      <c r="K15" s="225"/>
      <c r="L15" s="647" t="s">
        <v>213</v>
      </c>
      <c r="M15" s="642"/>
      <c r="N15" s="223"/>
      <c r="O15" s="224"/>
      <c r="P15" s="224"/>
      <c r="Q15" s="224"/>
      <c r="R15" s="225"/>
      <c r="S15" s="647" t="s">
        <v>202</v>
      </c>
      <c r="T15" s="642"/>
      <c r="U15" s="223"/>
      <c r="V15" s="224"/>
      <c r="W15" s="224"/>
      <c r="X15" s="224"/>
      <c r="Y15" s="226"/>
      <c r="Z15" s="648" t="s">
        <v>203</v>
      </c>
      <c r="AA15" s="649"/>
      <c r="AB15" s="227"/>
      <c r="AC15" s="228"/>
      <c r="AD15" s="228"/>
      <c r="AE15" s="228"/>
      <c r="AF15" s="226"/>
      <c r="AG15" s="648" t="s">
        <v>201</v>
      </c>
      <c r="AH15" s="649"/>
      <c r="AI15" s="227"/>
      <c r="AJ15" s="228"/>
      <c r="AK15" s="228"/>
      <c r="AL15" s="228"/>
      <c r="AM15" s="226"/>
      <c r="AN15" s="648" t="s">
        <v>257</v>
      </c>
      <c r="AO15" s="649"/>
      <c r="AP15" s="227"/>
      <c r="AQ15" s="228"/>
      <c r="AR15" s="228"/>
      <c r="AS15" s="228"/>
      <c r="AT15" s="226"/>
      <c r="AU15" s="648" t="s">
        <v>200</v>
      </c>
      <c r="AV15" s="649"/>
      <c r="AW15" s="227"/>
      <c r="AX15" s="228"/>
      <c r="AY15" s="228"/>
    </row>
    <row r="16" spans="1:53" ht="27" customHeight="1" x14ac:dyDescent="0.25">
      <c r="A16" s="218"/>
      <c r="B16" s="215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</row>
    <row r="17" spans="1:24" ht="27" customHeight="1" x14ac:dyDescent="0.25">
      <c r="A17" s="218"/>
      <c r="B17" s="218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  <c r="V17" s="215"/>
      <c r="W17" s="215"/>
      <c r="X17" s="218"/>
    </row>
    <row r="18" spans="1:24" ht="27" customHeight="1" x14ac:dyDescent="0.25">
      <c r="A18" s="646"/>
      <c r="B18" s="646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5"/>
      <c r="X18" s="218"/>
    </row>
    <row r="19" spans="1:24" ht="27" customHeight="1" x14ac:dyDescent="0.25">
      <c r="B19" s="229"/>
    </row>
    <row r="20" spans="1:24" ht="27" customHeight="1" x14ac:dyDescent="0.25">
      <c r="B20" s="229"/>
    </row>
    <row r="21" spans="1:24" ht="27" customHeight="1" x14ac:dyDescent="0.25">
      <c r="A21" s="230"/>
      <c r="B21" s="230"/>
      <c r="C21" s="230"/>
      <c r="D21" s="230"/>
      <c r="E21" s="230"/>
      <c r="F21" s="230"/>
      <c r="G21" s="230"/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</row>
    <row r="22" spans="1:24" ht="27" customHeight="1" x14ac:dyDescent="0.25">
      <c r="A22" s="230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</row>
    <row r="23" spans="1:24" ht="27" customHeight="1" x14ac:dyDescent="0.25">
      <c r="A23" s="230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</row>
    <row r="24" spans="1:24" ht="27" customHeight="1" x14ac:dyDescent="0.25">
      <c r="A24" s="230"/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</row>
    <row r="25" spans="1:24" ht="27" customHeight="1" x14ac:dyDescent="0.25">
      <c r="B25" s="231"/>
    </row>
  </sheetData>
  <mergeCells count="39">
    <mergeCell ref="A1:BA1"/>
    <mergeCell ref="A3:A7"/>
    <mergeCell ref="B3:E5"/>
    <mergeCell ref="F3:F7"/>
    <mergeCell ref="G3:I5"/>
    <mergeCell ref="J3:J7"/>
    <mergeCell ref="K3:N5"/>
    <mergeCell ref="O3:R5"/>
    <mergeCell ref="S3:S7"/>
    <mergeCell ref="T3:V5"/>
    <mergeCell ref="W3:W7"/>
    <mergeCell ref="X3:Z5"/>
    <mergeCell ref="AA3:AA7"/>
    <mergeCell ref="AB3:AE5"/>
    <mergeCell ref="AF3:AF7"/>
    <mergeCell ref="AT3:AV5"/>
    <mergeCell ref="AN15:AO15"/>
    <mergeCell ref="AU15:AV15"/>
    <mergeCell ref="AX3:BA5"/>
    <mergeCell ref="AG14:AM14"/>
    <mergeCell ref="AN14:AT14"/>
    <mergeCell ref="AU14:AW14"/>
    <mergeCell ref="AX14:AZ14"/>
    <mergeCell ref="AJ3:AJ7"/>
    <mergeCell ref="AK3:AN5"/>
    <mergeCell ref="AO3:AR5"/>
    <mergeCell ref="AS3:AS7"/>
    <mergeCell ref="AW3:AW7"/>
    <mergeCell ref="AG3:AI5"/>
    <mergeCell ref="A18:B18"/>
    <mergeCell ref="L15:M15"/>
    <mergeCell ref="S15:T15"/>
    <mergeCell ref="Z15:AA15"/>
    <mergeCell ref="AG15:AH15"/>
    <mergeCell ref="A14:D15"/>
    <mergeCell ref="E14:K14"/>
    <mergeCell ref="L14:R14"/>
    <mergeCell ref="S14:Y14"/>
    <mergeCell ref="Z14:AF14"/>
  </mergeCells>
  <pageMargins left="0.75" right="0.75" top="1" bottom="1" header="0.5" footer="0.5"/>
  <pageSetup paperSize="9" scale="71" orientation="landscape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5"/>
  <sheetViews>
    <sheetView topLeftCell="A70" zoomScale="60" zoomScaleNormal="60" workbookViewId="0">
      <selection activeCell="O76" sqref="O76"/>
    </sheetView>
  </sheetViews>
  <sheetFormatPr defaultRowHeight="15" outlineLevelCol="2" x14ac:dyDescent="0.25"/>
  <cols>
    <col min="2" max="2" width="38.5703125" customWidth="1"/>
    <col min="3" max="3" width="15.42578125" customWidth="1"/>
    <col min="4" max="4" width="11.28515625" customWidth="1"/>
    <col min="5" max="6" width="10.7109375" customWidth="1"/>
    <col min="9" max="9" width="18" customWidth="1"/>
    <col min="11" max="11" width="11.7109375" customWidth="1"/>
    <col min="12" max="12" width="13.28515625" customWidth="1"/>
    <col min="13" max="13" width="9.140625" outlineLevel="2"/>
    <col min="14" max="14" width="10.140625" customWidth="1" outlineLevel="2"/>
  </cols>
  <sheetData>
    <row r="1" spans="1:26" ht="20.25" x14ac:dyDescent="0.3">
      <c r="A1" s="16"/>
      <c r="B1" s="16"/>
      <c r="C1" s="16"/>
      <c r="D1" s="16"/>
      <c r="E1" s="16"/>
      <c r="F1" s="16"/>
      <c r="G1" s="16"/>
      <c r="H1" s="16"/>
      <c r="I1" s="602" t="s">
        <v>234</v>
      </c>
      <c r="J1" s="602"/>
      <c r="K1" s="602"/>
      <c r="L1" s="602"/>
      <c r="M1" s="602"/>
      <c r="N1" s="602"/>
      <c r="O1" s="602"/>
      <c r="P1" s="602"/>
      <c r="Q1" s="603"/>
      <c r="R1" s="603"/>
      <c r="S1" s="16"/>
      <c r="T1" s="16"/>
      <c r="U1" s="16"/>
      <c r="V1" s="16"/>
      <c r="W1" s="16"/>
      <c r="X1" s="16"/>
      <c r="Y1" s="16"/>
      <c r="Z1" s="16"/>
    </row>
    <row r="2" spans="1:26" ht="20.25" x14ac:dyDescent="0.3">
      <c r="A2" s="16"/>
      <c r="B2" s="16"/>
      <c r="C2" s="16"/>
      <c r="D2" s="16"/>
      <c r="E2" s="16"/>
      <c r="F2" s="16"/>
      <c r="G2" s="16"/>
      <c r="H2" s="16"/>
      <c r="I2" s="601"/>
      <c r="J2" s="601"/>
      <c r="K2" s="601"/>
      <c r="L2" s="601"/>
      <c r="M2" s="601"/>
      <c r="N2" s="601"/>
      <c r="O2" s="601"/>
      <c r="P2" s="601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45" customHeight="1" x14ac:dyDescent="0.25">
      <c r="A3" s="679" t="s">
        <v>0</v>
      </c>
      <c r="B3" s="707" t="s">
        <v>1</v>
      </c>
      <c r="C3" s="707" t="s">
        <v>2</v>
      </c>
      <c r="D3" s="713" t="s">
        <v>3</v>
      </c>
      <c r="E3" s="715"/>
      <c r="F3" s="715"/>
      <c r="G3" s="715"/>
      <c r="H3" s="715"/>
      <c r="I3" s="715"/>
      <c r="J3" s="715"/>
      <c r="K3" s="715"/>
      <c r="L3" s="715"/>
      <c r="M3" s="715"/>
      <c r="N3" s="714"/>
      <c r="O3" s="711" t="s">
        <v>18</v>
      </c>
      <c r="P3" s="712"/>
      <c r="Q3" s="712"/>
      <c r="R3" s="712"/>
      <c r="S3" s="712"/>
      <c r="T3" s="712"/>
      <c r="U3" s="16"/>
      <c r="V3" s="16"/>
      <c r="W3" s="16"/>
      <c r="X3" s="16"/>
      <c r="Y3" s="16"/>
      <c r="Z3" s="16"/>
    </row>
    <row r="4" spans="1:26" ht="14.45" customHeight="1" x14ac:dyDescent="0.25">
      <c r="A4" s="710"/>
      <c r="B4" s="708"/>
      <c r="C4" s="708"/>
      <c r="D4" s="722" t="s">
        <v>4</v>
      </c>
      <c r="E4" s="723"/>
      <c r="F4" s="724"/>
      <c r="G4" s="717" t="s">
        <v>282</v>
      </c>
      <c r="H4" s="717"/>
      <c r="I4" s="717"/>
      <c r="J4" s="718" t="s">
        <v>100</v>
      </c>
      <c r="K4" s="718"/>
      <c r="L4" s="718"/>
      <c r="M4" s="719"/>
      <c r="N4" s="716" t="s">
        <v>12</v>
      </c>
      <c r="O4" s="713" t="s">
        <v>13</v>
      </c>
      <c r="P4" s="714"/>
      <c r="Q4" s="713" t="s">
        <v>14</v>
      </c>
      <c r="R4" s="714"/>
      <c r="S4" s="713" t="s">
        <v>15</v>
      </c>
      <c r="T4" s="714"/>
      <c r="U4" s="16"/>
      <c r="V4" s="16"/>
      <c r="W4" s="16"/>
      <c r="X4" s="16"/>
      <c r="Y4" s="16"/>
      <c r="Z4" s="16"/>
    </row>
    <row r="5" spans="1:26" ht="14.45" customHeight="1" x14ac:dyDescent="0.25">
      <c r="A5" s="710"/>
      <c r="B5" s="708"/>
      <c r="C5" s="708"/>
      <c r="D5" s="725"/>
      <c r="E5" s="726"/>
      <c r="F5" s="727"/>
      <c r="G5" s="717"/>
      <c r="H5" s="717"/>
      <c r="I5" s="717"/>
      <c r="J5" s="720"/>
      <c r="K5" s="720"/>
      <c r="L5" s="720"/>
      <c r="M5" s="721"/>
      <c r="N5" s="716"/>
      <c r="O5" s="707" t="s">
        <v>16</v>
      </c>
      <c r="P5" s="707" t="s">
        <v>17</v>
      </c>
      <c r="Q5" s="707" t="s">
        <v>182</v>
      </c>
      <c r="R5" s="707" t="s">
        <v>284</v>
      </c>
      <c r="S5" s="707" t="s">
        <v>235</v>
      </c>
      <c r="T5" s="707" t="s">
        <v>183</v>
      </c>
      <c r="U5" s="16"/>
      <c r="V5" s="16"/>
      <c r="W5" s="16"/>
      <c r="X5" s="16"/>
      <c r="Y5" s="16"/>
      <c r="Z5" s="16"/>
    </row>
    <row r="6" spans="1:26" ht="28.15" customHeight="1" x14ac:dyDescent="0.25">
      <c r="A6" s="710"/>
      <c r="B6" s="708"/>
      <c r="C6" s="708"/>
      <c r="D6" s="679" t="s">
        <v>6</v>
      </c>
      <c r="E6" s="713" t="s">
        <v>5</v>
      </c>
      <c r="F6" s="714"/>
      <c r="G6" s="679" t="s">
        <v>6</v>
      </c>
      <c r="H6" s="713" t="s">
        <v>5</v>
      </c>
      <c r="I6" s="715"/>
      <c r="J6" s="717" t="s">
        <v>5</v>
      </c>
      <c r="K6" s="717"/>
      <c r="L6" s="717"/>
      <c r="M6" s="717"/>
      <c r="N6" s="716"/>
      <c r="O6" s="708"/>
      <c r="P6" s="708"/>
      <c r="Q6" s="708"/>
      <c r="R6" s="708"/>
      <c r="S6" s="708"/>
      <c r="T6" s="708"/>
      <c r="U6" s="16"/>
      <c r="V6" s="16"/>
      <c r="W6" s="16"/>
      <c r="X6" s="16"/>
      <c r="Y6" s="16"/>
      <c r="Z6" s="16"/>
    </row>
    <row r="7" spans="1:26" ht="60" customHeight="1" x14ac:dyDescent="0.25">
      <c r="A7" s="680"/>
      <c r="B7" s="709"/>
      <c r="C7" s="709"/>
      <c r="D7" s="680"/>
      <c r="E7" s="17" t="s">
        <v>324</v>
      </c>
      <c r="F7" s="17" t="s">
        <v>19</v>
      </c>
      <c r="G7" s="680"/>
      <c r="H7" s="17" t="s">
        <v>7</v>
      </c>
      <c r="I7" s="23" t="s">
        <v>8</v>
      </c>
      <c r="J7" s="24" t="s">
        <v>21</v>
      </c>
      <c r="K7" s="24" t="s">
        <v>11</v>
      </c>
      <c r="L7" s="25" t="s">
        <v>10</v>
      </c>
      <c r="M7" s="25" t="s">
        <v>9</v>
      </c>
      <c r="N7" s="716"/>
      <c r="O7" s="709"/>
      <c r="P7" s="709"/>
      <c r="Q7" s="709"/>
      <c r="R7" s="709"/>
      <c r="S7" s="709"/>
      <c r="T7" s="709"/>
      <c r="U7" s="16"/>
      <c r="V7" s="16"/>
      <c r="W7" s="16"/>
      <c r="X7" s="16"/>
      <c r="Y7" s="16"/>
      <c r="Z7" s="16"/>
    </row>
    <row r="8" spans="1:26" s="1" customFormat="1" x14ac:dyDescent="0.25">
      <c r="A8" s="18">
        <v>1</v>
      </c>
      <c r="B8" s="18">
        <v>2</v>
      </c>
      <c r="C8" s="18">
        <v>3</v>
      </c>
      <c r="D8" s="19">
        <v>5</v>
      </c>
      <c r="E8" s="18">
        <v>6</v>
      </c>
      <c r="F8" s="18">
        <v>7</v>
      </c>
      <c r="G8" s="18">
        <v>8</v>
      </c>
      <c r="H8" s="18">
        <v>9</v>
      </c>
      <c r="I8" s="18">
        <v>10</v>
      </c>
      <c r="J8" s="18">
        <v>11</v>
      </c>
      <c r="K8" s="18">
        <v>12</v>
      </c>
      <c r="L8" s="18">
        <v>13</v>
      </c>
      <c r="M8" s="18">
        <v>14</v>
      </c>
      <c r="N8" s="18">
        <v>15</v>
      </c>
      <c r="O8" s="18">
        <v>16</v>
      </c>
      <c r="P8" s="18">
        <v>17</v>
      </c>
      <c r="Q8" s="18">
        <v>18</v>
      </c>
      <c r="R8" s="18">
        <v>19</v>
      </c>
      <c r="S8" s="18">
        <v>20</v>
      </c>
      <c r="T8" s="18">
        <v>21</v>
      </c>
      <c r="U8" s="20"/>
      <c r="V8" s="20"/>
      <c r="W8" s="20"/>
      <c r="X8" s="20"/>
      <c r="Y8" s="20"/>
      <c r="Z8" s="20"/>
    </row>
    <row r="9" spans="1:26" x14ac:dyDescent="0.25">
      <c r="A9" s="679"/>
      <c r="B9" s="679"/>
      <c r="C9" s="679"/>
      <c r="D9" s="696">
        <f>SUM(D13:D33)</f>
        <v>1476</v>
      </c>
      <c r="E9" s="696">
        <f>SUM(E13:E33)</f>
        <v>1248</v>
      </c>
      <c r="F9" s="706">
        <v>83</v>
      </c>
      <c r="G9" s="679">
        <f>SUM(H9:J9)</f>
        <v>0</v>
      </c>
      <c r="H9" s="679"/>
      <c r="I9" s="679"/>
      <c r="J9" s="679"/>
      <c r="K9" s="679"/>
      <c r="M9" s="679"/>
      <c r="N9" s="679"/>
      <c r="O9" s="679">
        <f>SUM(O14:O33)</f>
        <v>595</v>
      </c>
      <c r="P9" s="679">
        <f>SUM(P14:P33)</f>
        <v>770</v>
      </c>
      <c r="Q9" s="679">
        <v>468</v>
      </c>
      <c r="R9" s="679">
        <v>756</v>
      </c>
      <c r="S9" s="679">
        <v>504</v>
      </c>
      <c r="T9" s="679">
        <v>612</v>
      </c>
      <c r="U9" s="16"/>
      <c r="V9" s="16"/>
      <c r="W9" s="16"/>
      <c r="X9" s="16"/>
      <c r="Y9" s="16"/>
      <c r="Z9" s="16"/>
    </row>
    <row r="10" spans="1:26" x14ac:dyDescent="0.25">
      <c r="A10" s="680"/>
      <c r="B10" s="680"/>
      <c r="C10" s="680"/>
      <c r="D10" s="697"/>
      <c r="E10" s="697"/>
      <c r="F10" s="697"/>
      <c r="G10" s="680"/>
      <c r="H10" s="680"/>
      <c r="I10" s="680"/>
      <c r="J10" s="680"/>
      <c r="K10" s="680"/>
      <c r="M10" s="680"/>
      <c r="N10" s="680"/>
      <c r="O10" s="680"/>
      <c r="P10" s="680"/>
      <c r="Q10" s="680"/>
      <c r="R10" s="680"/>
      <c r="S10" s="680"/>
      <c r="T10" s="680"/>
      <c r="U10" s="16"/>
      <c r="V10" s="16"/>
      <c r="W10" s="16"/>
      <c r="X10" s="16"/>
      <c r="Y10" s="16"/>
      <c r="Z10" s="16"/>
    </row>
    <row r="11" spans="1:26" ht="15.75" x14ac:dyDescent="0.25">
      <c r="A11" s="141" t="s">
        <v>23</v>
      </c>
      <c r="B11" s="141" t="s">
        <v>22</v>
      </c>
      <c r="C11" s="143"/>
      <c r="D11" s="13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34"/>
      <c r="P11" s="134"/>
      <c r="Q11" s="134"/>
      <c r="R11" s="134"/>
      <c r="S11" s="134"/>
      <c r="T11" s="134"/>
      <c r="U11" s="16"/>
      <c r="V11" s="16"/>
      <c r="W11" s="16"/>
      <c r="X11" s="16"/>
      <c r="Y11" s="16"/>
      <c r="Z11" s="16"/>
    </row>
    <row r="12" spans="1:26" ht="31.5" x14ac:dyDescent="0.25">
      <c r="A12" s="141" t="s">
        <v>24</v>
      </c>
      <c r="B12" s="141" t="s">
        <v>25</v>
      </c>
      <c r="C12" s="13"/>
      <c r="D12" s="13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276"/>
      <c r="P12" s="277"/>
      <c r="Q12" s="134"/>
      <c r="R12" s="134"/>
      <c r="S12" s="134"/>
      <c r="T12" s="134"/>
      <c r="U12" s="16"/>
      <c r="V12" s="16"/>
      <c r="W12" s="16"/>
      <c r="X12" s="16"/>
      <c r="Y12" s="16"/>
      <c r="Z12" s="16"/>
    </row>
    <row r="13" spans="1:26" ht="15.75" x14ac:dyDescent="0.25">
      <c r="A13" s="3"/>
      <c r="B13" s="3" t="s">
        <v>26</v>
      </c>
      <c r="C13" s="4"/>
      <c r="D13" s="5"/>
      <c r="E13" s="22" t="s">
        <v>20</v>
      </c>
      <c r="F13" s="22"/>
      <c r="G13" s="22"/>
      <c r="H13" s="22"/>
      <c r="I13" s="22"/>
      <c r="J13" s="22"/>
      <c r="K13" s="22"/>
      <c r="L13" s="22"/>
      <c r="M13" s="22"/>
      <c r="N13" s="22"/>
      <c r="O13" s="29"/>
      <c r="P13" s="29"/>
      <c r="Q13" s="6"/>
      <c r="R13" s="5"/>
      <c r="S13" s="5"/>
      <c r="T13" s="5"/>
    </row>
    <row r="14" spans="1:26" ht="18.75" customHeight="1" x14ac:dyDescent="0.25">
      <c r="A14" s="364" t="s">
        <v>27</v>
      </c>
      <c r="B14" s="7" t="s">
        <v>28</v>
      </c>
      <c r="C14" s="8" t="s">
        <v>236</v>
      </c>
      <c r="D14" s="15">
        <f>SUM(G14,J14,K14,L14,M14,N14)</f>
        <v>174</v>
      </c>
      <c r="E14" s="361">
        <f>SUM(O14:P14)</f>
        <v>156</v>
      </c>
      <c r="F14" s="361"/>
      <c r="G14" s="361">
        <f>SUM(O14:P14)</f>
        <v>156</v>
      </c>
      <c r="H14" s="361">
        <v>76</v>
      </c>
      <c r="I14" s="361">
        <v>80</v>
      </c>
      <c r="J14" s="361"/>
      <c r="K14" s="361"/>
      <c r="L14" s="361"/>
      <c r="M14" s="361">
        <v>14</v>
      </c>
      <c r="N14" s="361">
        <v>4</v>
      </c>
      <c r="O14" s="15">
        <v>68</v>
      </c>
      <c r="P14" s="15">
        <v>88</v>
      </c>
      <c r="Q14" s="10"/>
      <c r="R14" s="8"/>
      <c r="S14" s="9"/>
      <c r="T14" s="8"/>
    </row>
    <row r="15" spans="1:26" ht="18" customHeight="1" x14ac:dyDescent="0.25">
      <c r="A15" s="364" t="s">
        <v>29</v>
      </c>
      <c r="B15" s="7" t="s">
        <v>30</v>
      </c>
      <c r="C15" s="8" t="s">
        <v>281</v>
      </c>
      <c r="D15" s="15">
        <f>SUM(G15,J15,K15,L15,M15,N15)</f>
        <v>117</v>
      </c>
      <c r="E15" s="361">
        <f t="shared" ref="E15:E31" si="0">SUM(O15:P15)</f>
        <v>117</v>
      </c>
      <c r="F15" s="361"/>
      <c r="G15" s="361">
        <v>117</v>
      </c>
      <c r="H15" s="361">
        <v>21</v>
      </c>
      <c r="I15" s="361">
        <v>96</v>
      </c>
      <c r="J15" s="361"/>
      <c r="K15" s="361"/>
      <c r="L15" s="361"/>
      <c r="M15" s="361"/>
      <c r="N15" s="361"/>
      <c r="O15" s="15">
        <v>51</v>
      </c>
      <c r="P15" s="15">
        <v>66</v>
      </c>
      <c r="Q15" s="10"/>
      <c r="R15" s="8"/>
      <c r="S15" s="9"/>
      <c r="T15" s="8"/>
    </row>
    <row r="16" spans="1:26" ht="31.5" x14ac:dyDescent="0.25">
      <c r="A16" s="364"/>
      <c r="B16" s="11" t="s">
        <v>31</v>
      </c>
      <c r="C16" s="8"/>
      <c r="D16" s="15"/>
      <c r="E16" s="361"/>
      <c r="F16" s="361"/>
      <c r="G16" s="361"/>
      <c r="H16" s="361"/>
      <c r="I16" s="361"/>
      <c r="J16" s="361"/>
      <c r="K16" s="361"/>
      <c r="L16" s="361"/>
      <c r="M16" s="361"/>
      <c r="N16" s="361"/>
      <c r="O16" s="136"/>
      <c r="P16" s="136"/>
      <c r="Q16" s="10"/>
      <c r="R16" s="8"/>
      <c r="S16" s="9"/>
      <c r="T16" s="8"/>
    </row>
    <row r="17" spans="1:20" ht="18" customHeight="1" x14ac:dyDescent="0.25">
      <c r="A17" s="364" t="s">
        <v>32</v>
      </c>
      <c r="B17" s="7" t="s">
        <v>33</v>
      </c>
      <c r="C17" s="8" t="s">
        <v>280</v>
      </c>
      <c r="D17" s="15">
        <f>SUM(G17,J17,K17,L17,M17,N17)</f>
        <v>174</v>
      </c>
      <c r="E17" s="361">
        <f t="shared" si="0"/>
        <v>156</v>
      </c>
      <c r="F17" s="361"/>
      <c r="G17" s="361">
        <f t="shared" ref="G17:G33" si="1">O17+P17</f>
        <v>156</v>
      </c>
      <c r="H17" s="361">
        <v>16</v>
      </c>
      <c r="I17" s="361">
        <v>140</v>
      </c>
      <c r="J17" s="361"/>
      <c r="K17" s="361"/>
      <c r="L17" s="361"/>
      <c r="M17" s="361">
        <v>14</v>
      </c>
      <c r="N17" s="361">
        <v>4</v>
      </c>
      <c r="O17" s="15">
        <v>68</v>
      </c>
      <c r="P17" s="15">
        <v>88</v>
      </c>
      <c r="Q17" s="10"/>
      <c r="R17" s="8"/>
      <c r="S17" s="9"/>
      <c r="T17" s="8"/>
    </row>
    <row r="18" spans="1:20" ht="18" customHeight="1" x14ac:dyDescent="0.25">
      <c r="A18" s="364" t="s">
        <v>34</v>
      </c>
      <c r="B18" s="7" t="s">
        <v>35</v>
      </c>
      <c r="C18" s="8" t="s">
        <v>236</v>
      </c>
      <c r="D18" s="15">
        <f t="shared" ref="D18:D45" si="2">SUM(G18,J18,K18,L18,M18,N18)</f>
        <v>174</v>
      </c>
      <c r="E18" s="361">
        <f t="shared" si="0"/>
        <v>156</v>
      </c>
      <c r="F18" s="361"/>
      <c r="G18" s="361">
        <f t="shared" si="1"/>
        <v>156</v>
      </c>
      <c r="H18" s="361">
        <v>16</v>
      </c>
      <c r="I18" s="361">
        <v>140</v>
      </c>
      <c r="J18" s="361"/>
      <c r="K18" s="361"/>
      <c r="L18" s="361"/>
      <c r="M18" s="361">
        <v>14</v>
      </c>
      <c r="N18" s="361">
        <v>4</v>
      </c>
      <c r="O18" s="15">
        <v>68</v>
      </c>
      <c r="P18" s="15">
        <v>88</v>
      </c>
      <c r="Q18" s="10"/>
      <c r="R18" s="8"/>
      <c r="S18" s="9"/>
      <c r="T18" s="8"/>
    </row>
    <row r="19" spans="1:20" ht="18.75" customHeight="1" x14ac:dyDescent="0.25">
      <c r="A19" s="364" t="s">
        <v>36</v>
      </c>
      <c r="B19" s="7" t="s">
        <v>37</v>
      </c>
      <c r="C19" s="8" t="s">
        <v>238</v>
      </c>
      <c r="D19" s="15">
        <f t="shared" si="2"/>
        <v>78</v>
      </c>
      <c r="E19" s="361">
        <f t="shared" si="0"/>
        <v>78</v>
      </c>
      <c r="F19" s="361"/>
      <c r="G19" s="361">
        <f t="shared" si="1"/>
        <v>78</v>
      </c>
      <c r="H19" s="361">
        <v>20</v>
      </c>
      <c r="I19" s="361">
        <v>58</v>
      </c>
      <c r="J19" s="361"/>
      <c r="K19" s="361"/>
      <c r="L19" s="361"/>
      <c r="M19" s="361"/>
      <c r="N19" s="361"/>
      <c r="O19" s="15">
        <v>34</v>
      </c>
      <c r="P19" s="15">
        <v>44</v>
      </c>
      <c r="Q19" s="10"/>
      <c r="R19" s="8"/>
      <c r="S19" s="9"/>
      <c r="T19" s="8"/>
    </row>
    <row r="20" spans="1:20" ht="15.75" x14ac:dyDescent="0.25">
      <c r="A20" s="364"/>
      <c r="B20" s="11" t="s">
        <v>38</v>
      </c>
      <c r="C20" s="8"/>
      <c r="D20" s="15">
        <f t="shared" si="2"/>
        <v>0</v>
      </c>
      <c r="E20" s="361">
        <f t="shared" si="0"/>
        <v>0</v>
      </c>
      <c r="F20" s="361"/>
      <c r="G20" s="361">
        <f t="shared" si="1"/>
        <v>0</v>
      </c>
      <c r="H20" s="361"/>
      <c r="I20" s="361"/>
      <c r="J20" s="361"/>
      <c r="K20" s="361"/>
      <c r="L20" s="361"/>
      <c r="M20" s="361"/>
      <c r="N20" s="361"/>
      <c r="O20" s="15"/>
      <c r="P20" s="15"/>
      <c r="Q20" s="10"/>
      <c r="R20" s="8"/>
      <c r="S20" s="9"/>
      <c r="T20" s="8"/>
    </row>
    <row r="21" spans="1:20" ht="18.75" customHeight="1" x14ac:dyDescent="0.25">
      <c r="A21" s="364" t="s">
        <v>39</v>
      </c>
      <c r="B21" s="7" t="s">
        <v>40</v>
      </c>
      <c r="C21" s="8" t="s">
        <v>238</v>
      </c>
      <c r="D21" s="15">
        <f t="shared" si="2"/>
        <v>78</v>
      </c>
      <c r="E21" s="361">
        <f t="shared" si="0"/>
        <v>78</v>
      </c>
      <c r="F21" s="361"/>
      <c r="G21" s="361">
        <f t="shared" si="1"/>
        <v>78</v>
      </c>
      <c r="H21" s="361">
        <v>0</v>
      </c>
      <c r="I21" s="361">
        <v>78</v>
      </c>
      <c r="J21" s="361"/>
      <c r="K21" s="361"/>
      <c r="L21" s="361"/>
      <c r="M21" s="361"/>
      <c r="N21" s="361"/>
      <c r="O21" s="15">
        <v>34</v>
      </c>
      <c r="P21" s="15">
        <v>44</v>
      </c>
      <c r="Q21" s="10"/>
      <c r="R21" s="8"/>
      <c r="S21" s="9"/>
      <c r="T21" s="8"/>
    </row>
    <row r="22" spans="1:20" ht="15.75" x14ac:dyDescent="0.25">
      <c r="A22" s="364"/>
      <c r="B22" s="7" t="s">
        <v>41</v>
      </c>
      <c r="C22" s="8"/>
      <c r="D22" s="15">
        <f t="shared" si="2"/>
        <v>0</v>
      </c>
      <c r="E22" s="361">
        <f t="shared" si="0"/>
        <v>0</v>
      </c>
      <c r="F22" s="361"/>
      <c r="G22" s="361">
        <f t="shared" si="1"/>
        <v>0</v>
      </c>
      <c r="H22" s="361"/>
      <c r="I22" s="361"/>
      <c r="J22" s="361"/>
      <c r="K22" s="361"/>
      <c r="L22" s="361"/>
      <c r="M22" s="361"/>
      <c r="N22" s="361"/>
      <c r="O22" s="15"/>
      <c r="P22" s="15"/>
      <c r="Q22" s="10"/>
      <c r="R22" s="8"/>
      <c r="S22" s="9"/>
      <c r="T22" s="8"/>
    </row>
    <row r="23" spans="1:20" ht="18" customHeight="1" x14ac:dyDescent="0.25">
      <c r="A23" s="364" t="s">
        <v>42</v>
      </c>
      <c r="B23" s="7" t="s">
        <v>43</v>
      </c>
      <c r="C23" s="8" t="s">
        <v>236</v>
      </c>
      <c r="D23" s="15">
        <f t="shared" si="2"/>
        <v>213</v>
      </c>
      <c r="E23" s="361">
        <f t="shared" si="0"/>
        <v>195</v>
      </c>
      <c r="F23" s="361"/>
      <c r="G23" s="361">
        <f t="shared" si="1"/>
        <v>195</v>
      </c>
      <c r="H23" s="361">
        <v>70</v>
      </c>
      <c r="I23" s="361">
        <v>125</v>
      </c>
      <c r="J23" s="361"/>
      <c r="K23" s="361"/>
      <c r="L23" s="361"/>
      <c r="M23" s="361">
        <v>14</v>
      </c>
      <c r="N23" s="361">
        <v>4</v>
      </c>
      <c r="O23" s="15">
        <v>85</v>
      </c>
      <c r="P23" s="15">
        <v>110</v>
      </c>
      <c r="Q23" s="10"/>
      <c r="R23" s="8"/>
      <c r="S23" s="9"/>
      <c r="T23" s="8"/>
    </row>
    <row r="24" spans="1:20" ht="18" customHeight="1" x14ac:dyDescent="0.25">
      <c r="A24" s="364" t="s">
        <v>44</v>
      </c>
      <c r="B24" s="7" t="s">
        <v>45</v>
      </c>
      <c r="C24" s="8" t="s">
        <v>256</v>
      </c>
      <c r="D24" s="15">
        <f t="shared" si="2"/>
        <v>78</v>
      </c>
      <c r="E24" s="361">
        <v>44</v>
      </c>
      <c r="F24" s="361"/>
      <c r="G24" s="361">
        <f t="shared" si="1"/>
        <v>78</v>
      </c>
      <c r="H24" s="361">
        <v>8</v>
      </c>
      <c r="I24" s="361">
        <v>70</v>
      </c>
      <c r="J24" s="361"/>
      <c r="K24" s="361"/>
      <c r="L24" s="361"/>
      <c r="M24" s="361"/>
      <c r="N24" s="361"/>
      <c r="O24" s="15">
        <v>34</v>
      </c>
      <c r="P24" s="15">
        <v>44</v>
      </c>
      <c r="Q24" s="10"/>
      <c r="R24" s="8"/>
      <c r="S24" s="9"/>
      <c r="T24" s="8"/>
    </row>
    <row r="25" spans="1:20" ht="31.5" x14ac:dyDescent="0.25">
      <c r="A25" s="364"/>
      <c r="B25" s="7" t="s">
        <v>46</v>
      </c>
      <c r="C25" s="8"/>
      <c r="D25" s="15">
        <f t="shared" si="2"/>
        <v>0</v>
      </c>
      <c r="E25" s="361">
        <f t="shared" si="0"/>
        <v>0</v>
      </c>
      <c r="F25" s="361"/>
      <c r="G25" s="361">
        <f t="shared" si="1"/>
        <v>0</v>
      </c>
      <c r="H25" s="361"/>
      <c r="I25" s="361"/>
      <c r="J25" s="361"/>
      <c r="K25" s="361"/>
      <c r="L25" s="361"/>
      <c r="M25" s="361"/>
      <c r="N25" s="361"/>
      <c r="O25" s="15"/>
      <c r="P25" s="15"/>
      <c r="Q25" s="10"/>
      <c r="R25" s="8"/>
      <c r="S25" s="9"/>
      <c r="T25" s="8"/>
    </row>
    <row r="26" spans="1:20" ht="19.5" customHeight="1" x14ac:dyDescent="0.25">
      <c r="A26" s="364" t="s">
        <v>47</v>
      </c>
      <c r="B26" s="7" t="s">
        <v>48</v>
      </c>
      <c r="C26" s="8" t="s">
        <v>237</v>
      </c>
      <c r="D26" s="15">
        <f t="shared" si="2"/>
        <v>78</v>
      </c>
      <c r="E26" s="361">
        <f t="shared" si="0"/>
        <v>78</v>
      </c>
      <c r="F26" s="361"/>
      <c r="G26" s="361">
        <f t="shared" si="1"/>
        <v>78</v>
      </c>
      <c r="H26" s="361">
        <v>0</v>
      </c>
      <c r="I26" s="361">
        <v>78</v>
      </c>
      <c r="J26" s="361"/>
      <c r="K26" s="361"/>
      <c r="L26" s="361"/>
      <c r="M26" s="361"/>
      <c r="N26" s="361"/>
      <c r="O26" s="15">
        <v>34</v>
      </c>
      <c r="P26" s="15">
        <v>44</v>
      </c>
      <c r="Q26" s="10"/>
      <c r="R26" s="8"/>
      <c r="S26" s="9"/>
      <c r="T26" s="8"/>
    </row>
    <row r="27" spans="1:20" ht="30" customHeight="1" x14ac:dyDescent="0.25">
      <c r="A27" s="364" t="s">
        <v>49</v>
      </c>
      <c r="B27" s="7" t="s">
        <v>50</v>
      </c>
      <c r="C27" s="8" t="s">
        <v>238</v>
      </c>
      <c r="D27" s="15">
        <f t="shared" si="2"/>
        <v>39</v>
      </c>
      <c r="E27" s="361">
        <f t="shared" si="0"/>
        <v>39</v>
      </c>
      <c r="F27" s="361"/>
      <c r="G27" s="361">
        <f t="shared" si="1"/>
        <v>39</v>
      </c>
      <c r="H27" s="361">
        <v>15</v>
      </c>
      <c r="I27" s="361">
        <v>24</v>
      </c>
      <c r="J27" s="361"/>
      <c r="K27" s="361"/>
      <c r="L27" s="361"/>
      <c r="M27" s="361"/>
      <c r="N27" s="361"/>
      <c r="O27" s="15">
        <v>17</v>
      </c>
      <c r="P27" s="15">
        <v>22</v>
      </c>
      <c r="Q27" s="10"/>
      <c r="R27" s="8"/>
      <c r="S27" s="9"/>
      <c r="T27" s="8"/>
    </row>
    <row r="28" spans="1:20" ht="28.5" customHeight="1" x14ac:dyDescent="0.25">
      <c r="A28" s="365"/>
      <c r="B28" s="11" t="s">
        <v>51</v>
      </c>
      <c r="C28" s="8"/>
      <c r="D28" s="15">
        <f t="shared" si="2"/>
        <v>0</v>
      </c>
      <c r="E28" s="361">
        <f t="shared" si="0"/>
        <v>0</v>
      </c>
      <c r="F28" s="361"/>
      <c r="G28" s="361">
        <f t="shared" si="1"/>
        <v>0</v>
      </c>
      <c r="H28" s="361"/>
      <c r="I28" s="361"/>
      <c r="J28" s="361"/>
      <c r="K28" s="361"/>
      <c r="L28" s="361"/>
      <c r="M28" s="361"/>
      <c r="N28" s="361"/>
      <c r="O28" s="15"/>
      <c r="P28" s="15"/>
      <c r="Q28" s="10"/>
      <c r="R28" s="8"/>
      <c r="S28" s="9"/>
      <c r="T28" s="8"/>
    </row>
    <row r="29" spans="1:20" ht="18.75" customHeight="1" x14ac:dyDescent="0.25">
      <c r="A29" s="364" t="s">
        <v>52</v>
      </c>
      <c r="B29" s="7" t="s">
        <v>53</v>
      </c>
      <c r="C29" s="8" t="s">
        <v>238</v>
      </c>
      <c r="D29" s="15">
        <f t="shared" si="2"/>
        <v>78</v>
      </c>
      <c r="E29" s="361">
        <f t="shared" si="0"/>
        <v>78</v>
      </c>
      <c r="F29" s="361"/>
      <c r="G29" s="361">
        <f t="shared" si="1"/>
        <v>78</v>
      </c>
      <c r="H29" s="361">
        <v>35</v>
      </c>
      <c r="I29" s="361">
        <v>43</v>
      </c>
      <c r="J29" s="361"/>
      <c r="K29" s="361"/>
      <c r="L29" s="361"/>
      <c r="M29" s="361"/>
      <c r="N29" s="361"/>
      <c r="O29" s="15">
        <v>34</v>
      </c>
      <c r="P29" s="15">
        <v>44</v>
      </c>
      <c r="Q29" s="10"/>
      <c r="R29" s="8"/>
      <c r="S29" s="9"/>
      <c r="T29" s="8"/>
    </row>
    <row r="30" spans="1:20" ht="18" customHeight="1" x14ac:dyDescent="0.25">
      <c r="A30" s="364" t="s">
        <v>228</v>
      </c>
      <c r="B30" s="7" t="s">
        <v>54</v>
      </c>
      <c r="C30" s="8" t="s">
        <v>239</v>
      </c>
      <c r="D30" s="15">
        <f t="shared" si="2"/>
        <v>34</v>
      </c>
      <c r="E30" s="361">
        <f t="shared" si="0"/>
        <v>34</v>
      </c>
      <c r="F30" s="361"/>
      <c r="G30" s="361">
        <f t="shared" si="1"/>
        <v>34</v>
      </c>
      <c r="H30" s="361">
        <v>21</v>
      </c>
      <c r="I30" s="361">
        <v>13</v>
      </c>
      <c r="J30" s="361"/>
      <c r="K30" s="361"/>
      <c r="L30" s="361"/>
      <c r="M30" s="361"/>
      <c r="N30" s="361"/>
      <c r="O30" s="15">
        <v>34</v>
      </c>
      <c r="P30" s="15">
        <v>0</v>
      </c>
      <c r="Q30" s="10"/>
      <c r="R30" s="8"/>
      <c r="S30" s="9"/>
      <c r="T30" s="8"/>
    </row>
    <row r="31" spans="1:20" ht="18.75" customHeight="1" x14ac:dyDescent="0.25">
      <c r="A31" s="364" t="s">
        <v>230</v>
      </c>
      <c r="B31" s="7" t="s">
        <v>55</v>
      </c>
      <c r="C31" s="8" t="s">
        <v>238</v>
      </c>
      <c r="D31" s="15">
        <f t="shared" si="2"/>
        <v>39</v>
      </c>
      <c r="E31" s="361">
        <f t="shared" si="0"/>
        <v>39</v>
      </c>
      <c r="F31" s="361"/>
      <c r="G31" s="361">
        <f t="shared" si="1"/>
        <v>39</v>
      </c>
      <c r="H31" s="361">
        <v>30</v>
      </c>
      <c r="I31" s="361">
        <v>9</v>
      </c>
      <c r="J31" s="361"/>
      <c r="K31" s="361"/>
      <c r="L31" s="361"/>
      <c r="M31" s="361"/>
      <c r="N31" s="361"/>
      <c r="O31" s="15">
        <v>17</v>
      </c>
      <c r="P31" s="15">
        <v>22</v>
      </c>
      <c r="Q31" s="10"/>
      <c r="R31" s="8"/>
      <c r="S31" s="9"/>
      <c r="T31" s="8"/>
    </row>
    <row r="32" spans="1:20" ht="18" customHeight="1" x14ac:dyDescent="0.25">
      <c r="A32" s="364" t="s">
        <v>262</v>
      </c>
      <c r="B32" s="139" t="s">
        <v>261</v>
      </c>
      <c r="C32" s="8" t="s">
        <v>238</v>
      </c>
      <c r="D32" s="15">
        <f t="shared" si="2"/>
        <v>44</v>
      </c>
      <c r="E32" s="361">
        <v>0</v>
      </c>
      <c r="F32" s="361">
        <v>44</v>
      </c>
      <c r="G32" s="361">
        <f t="shared" si="1"/>
        <v>44</v>
      </c>
      <c r="H32" s="361">
        <v>14</v>
      </c>
      <c r="I32" s="361">
        <v>30</v>
      </c>
      <c r="J32" s="361"/>
      <c r="K32" s="361"/>
      <c r="L32" s="361"/>
      <c r="M32" s="361"/>
      <c r="N32" s="361"/>
      <c r="O32" s="15">
        <v>0</v>
      </c>
      <c r="P32" s="15">
        <v>44</v>
      </c>
      <c r="Q32" s="10"/>
      <c r="R32" s="8"/>
      <c r="S32" s="9"/>
      <c r="T32" s="8"/>
    </row>
    <row r="33" spans="1:20" ht="55.5" customHeight="1" thickBot="1" x14ac:dyDescent="0.3">
      <c r="A33" s="382" t="s">
        <v>99</v>
      </c>
      <c r="B33" s="383" t="s">
        <v>258</v>
      </c>
      <c r="C33" s="366" t="s">
        <v>238</v>
      </c>
      <c r="D33" s="367">
        <f t="shared" si="2"/>
        <v>78</v>
      </c>
      <c r="E33" s="392">
        <v>0</v>
      </c>
      <c r="F33" s="392">
        <v>39</v>
      </c>
      <c r="G33" s="392">
        <f t="shared" si="1"/>
        <v>39</v>
      </c>
      <c r="H33" s="384">
        <v>28</v>
      </c>
      <c r="I33" s="384">
        <v>22</v>
      </c>
      <c r="J33" s="384"/>
      <c r="K33" s="384"/>
      <c r="L33" s="392">
        <v>39</v>
      </c>
      <c r="M33" s="384"/>
      <c r="N33" s="384"/>
      <c r="O33" s="368">
        <v>17</v>
      </c>
      <c r="P33" s="368">
        <v>22</v>
      </c>
      <c r="Q33" s="385"/>
      <c r="R33" s="366"/>
      <c r="S33" s="367"/>
      <c r="T33" s="366"/>
    </row>
    <row r="34" spans="1:20" ht="53.25" customHeight="1" thickBot="1" x14ac:dyDescent="0.3">
      <c r="A34" s="406"/>
      <c r="B34" s="409" t="s">
        <v>56</v>
      </c>
      <c r="C34" s="369"/>
      <c r="D34" s="599">
        <f>SUM(D35,D46,D57)</f>
        <v>2772</v>
      </c>
      <c r="E34" s="388"/>
      <c r="F34" s="505">
        <v>888</v>
      </c>
      <c r="G34" s="388"/>
      <c r="H34" s="388"/>
      <c r="I34" s="388"/>
      <c r="J34" s="388"/>
      <c r="K34" s="388"/>
      <c r="L34" s="388"/>
      <c r="M34" s="388"/>
      <c r="N34" s="388"/>
      <c r="O34" s="371"/>
      <c r="P34" s="371"/>
      <c r="Q34" s="407"/>
      <c r="R34" s="369"/>
      <c r="S34" s="370"/>
      <c r="T34" s="408"/>
    </row>
    <row r="35" spans="1:20" ht="21" customHeight="1" thickBot="1" x14ac:dyDescent="0.3">
      <c r="A35" s="381" t="s">
        <v>57</v>
      </c>
      <c r="B35" s="386" t="s">
        <v>58</v>
      </c>
      <c r="C35" s="387"/>
      <c r="D35" s="379">
        <f>SUM(D36:D45)</f>
        <v>612</v>
      </c>
      <c r="E35" s="399"/>
      <c r="F35" s="454">
        <f>SUM(F42:F45)</f>
        <v>192</v>
      </c>
      <c r="G35" s="398">
        <f>SUM(G36:G45)</f>
        <v>600</v>
      </c>
      <c r="H35" s="399"/>
      <c r="I35" s="399"/>
      <c r="J35" s="399"/>
      <c r="K35" s="399"/>
      <c r="L35" s="399"/>
      <c r="M35" s="399"/>
      <c r="N35" s="399"/>
      <c r="O35" s="413"/>
      <c r="P35" s="413"/>
      <c r="Q35" s="413"/>
      <c r="R35" s="413"/>
      <c r="S35" s="413"/>
      <c r="T35" s="414"/>
    </row>
    <row r="36" spans="1:20" ht="28.5" customHeight="1" x14ac:dyDescent="0.25">
      <c r="A36" s="405" t="s">
        <v>59</v>
      </c>
      <c r="B36" s="405" t="s">
        <v>60</v>
      </c>
      <c r="C36" s="374" t="s">
        <v>333</v>
      </c>
      <c r="D36" s="375">
        <f t="shared" si="2"/>
        <v>39</v>
      </c>
      <c r="E36" s="450">
        <v>9</v>
      </c>
      <c r="F36" s="450"/>
      <c r="G36" s="395">
        <f>SUM(Q36,R36, S36,T36)</f>
        <v>39</v>
      </c>
      <c r="H36" s="450">
        <v>30</v>
      </c>
      <c r="I36" s="450">
        <v>9</v>
      </c>
      <c r="J36" s="450"/>
      <c r="K36" s="450"/>
      <c r="L36" s="450"/>
      <c r="M36" s="450"/>
      <c r="N36" s="450"/>
      <c r="O36" s="410"/>
      <c r="P36" s="411"/>
      <c r="Q36" s="376">
        <v>39</v>
      </c>
      <c r="R36" s="376">
        <v>0</v>
      </c>
      <c r="S36" s="412"/>
      <c r="T36" s="412"/>
    </row>
    <row r="37" spans="1:20" ht="31.5" x14ac:dyDescent="0.25">
      <c r="A37" s="140" t="s">
        <v>61</v>
      </c>
      <c r="B37" s="140" t="s">
        <v>62</v>
      </c>
      <c r="C37" s="8" t="s">
        <v>240</v>
      </c>
      <c r="D37" s="375">
        <f t="shared" si="2"/>
        <v>130</v>
      </c>
      <c r="E37" s="361">
        <v>130</v>
      </c>
      <c r="F37" s="361"/>
      <c r="G37" s="362">
        <f t="shared" ref="F37:G73" si="3">SUM(Q37,R37, S37,T37)</f>
        <v>130</v>
      </c>
      <c r="H37" s="361">
        <v>0</v>
      </c>
      <c r="I37" s="361">
        <v>130</v>
      </c>
      <c r="J37" s="361"/>
      <c r="K37" s="361"/>
      <c r="L37" s="361"/>
      <c r="M37" s="361"/>
      <c r="N37" s="361"/>
      <c r="O37" s="15"/>
      <c r="P37" s="15"/>
      <c r="Q37" s="15">
        <v>26</v>
      </c>
      <c r="R37" s="15">
        <v>44</v>
      </c>
      <c r="S37" s="15">
        <v>28</v>
      </c>
      <c r="T37" s="15">
        <v>32</v>
      </c>
    </row>
    <row r="38" spans="1:20" ht="23.25" customHeight="1" x14ac:dyDescent="0.25">
      <c r="A38" s="140" t="s">
        <v>63</v>
      </c>
      <c r="B38" s="140" t="s">
        <v>64</v>
      </c>
      <c r="C38" s="8" t="s">
        <v>331</v>
      </c>
      <c r="D38" s="375">
        <f t="shared" si="2"/>
        <v>82</v>
      </c>
      <c r="E38" s="361">
        <v>30</v>
      </c>
      <c r="F38" s="361"/>
      <c r="G38" s="362">
        <f t="shared" si="3"/>
        <v>70</v>
      </c>
      <c r="H38" s="361">
        <v>40</v>
      </c>
      <c r="I38" s="361">
        <v>30</v>
      </c>
      <c r="J38" s="361"/>
      <c r="K38" s="361"/>
      <c r="L38" s="361">
        <v>2</v>
      </c>
      <c r="M38" s="361">
        <v>4</v>
      </c>
      <c r="N38" s="361">
        <v>6</v>
      </c>
      <c r="O38" s="15"/>
      <c r="P38" s="15"/>
      <c r="Q38" s="15">
        <v>26</v>
      </c>
      <c r="R38" s="15">
        <v>44</v>
      </c>
      <c r="S38" s="15"/>
      <c r="T38" s="15"/>
    </row>
    <row r="39" spans="1:20" ht="24.75" customHeight="1" x14ac:dyDescent="0.25">
      <c r="A39" s="140" t="s">
        <v>65</v>
      </c>
      <c r="B39" s="140" t="s">
        <v>48</v>
      </c>
      <c r="C39" s="8" t="s">
        <v>241</v>
      </c>
      <c r="D39" s="375">
        <f t="shared" si="2"/>
        <v>130</v>
      </c>
      <c r="E39" s="361">
        <v>130</v>
      </c>
      <c r="F39" s="361"/>
      <c r="G39" s="362">
        <f t="shared" si="3"/>
        <v>130</v>
      </c>
      <c r="H39" s="361">
        <v>0</v>
      </c>
      <c r="I39" s="361">
        <v>130</v>
      </c>
      <c r="J39" s="361"/>
      <c r="K39" s="361"/>
      <c r="L39" s="361"/>
      <c r="M39" s="361"/>
      <c r="N39" s="361"/>
      <c r="O39" s="15"/>
      <c r="P39" s="15"/>
      <c r="Q39" s="15">
        <v>26</v>
      </c>
      <c r="R39" s="15">
        <v>44</v>
      </c>
      <c r="S39" s="15">
        <v>28</v>
      </c>
      <c r="T39" s="15">
        <v>32</v>
      </c>
    </row>
    <row r="40" spans="1:20" ht="23.25" customHeight="1" x14ac:dyDescent="0.25">
      <c r="A40" s="140" t="s">
        <v>66</v>
      </c>
      <c r="B40" s="140" t="s">
        <v>67</v>
      </c>
      <c r="C40" s="8" t="s">
        <v>244</v>
      </c>
      <c r="D40" s="375">
        <f t="shared" si="2"/>
        <v>39</v>
      </c>
      <c r="E40" s="361">
        <v>9</v>
      </c>
      <c r="F40" s="361"/>
      <c r="G40" s="362">
        <f t="shared" si="3"/>
        <v>39</v>
      </c>
      <c r="H40" s="361">
        <v>22</v>
      </c>
      <c r="I40" s="361">
        <v>15</v>
      </c>
      <c r="J40" s="361"/>
      <c r="K40" s="361"/>
      <c r="L40" s="361"/>
      <c r="M40" s="361"/>
      <c r="N40" s="361"/>
      <c r="O40" s="15"/>
      <c r="P40" s="15"/>
      <c r="Q40" s="15">
        <v>39</v>
      </c>
      <c r="R40" s="15">
        <v>0</v>
      </c>
      <c r="S40" s="15"/>
      <c r="T40" s="15"/>
    </row>
    <row r="41" spans="1:20" ht="31.5" x14ac:dyDescent="0.25">
      <c r="A41" s="28"/>
      <c r="B41" s="138" t="s">
        <v>68</v>
      </c>
      <c r="C41" s="12"/>
      <c r="D41" s="375">
        <f t="shared" si="2"/>
        <v>0</v>
      </c>
      <c r="E41" s="361"/>
      <c r="F41" s="9"/>
      <c r="G41" s="362">
        <f t="shared" si="3"/>
        <v>0</v>
      </c>
      <c r="H41" s="361"/>
      <c r="I41" s="361"/>
      <c r="J41" s="361"/>
      <c r="K41" s="361"/>
      <c r="L41" s="361"/>
      <c r="M41" s="361"/>
      <c r="N41" s="361"/>
      <c r="O41" s="135"/>
      <c r="P41" s="135"/>
      <c r="Q41" s="135"/>
      <c r="R41" s="135"/>
      <c r="S41" s="135"/>
      <c r="T41" s="135"/>
    </row>
    <row r="42" spans="1:20" ht="23.25" customHeight="1" x14ac:dyDescent="0.25">
      <c r="A42" s="27" t="s">
        <v>285</v>
      </c>
      <c r="B42" s="137" t="s">
        <v>170</v>
      </c>
      <c r="C42" s="26" t="s">
        <v>259</v>
      </c>
      <c r="D42" s="375">
        <f t="shared" si="2"/>
        <v>56</v>
      </c>
      <c r="E42" s="361">
        <v>16</v>
      </c>
      <c r="F42" s="362">
        <v>56</v>
      </c>
      <c r="G42" s="362">
        <f t="shared" si="3"/>
        <v>56</v>
      </c>
      <c r="H42" s="361">
        <v>40</v>
      </c>
      <c r="I42" s="361">
        <v>16</v>
      </c>
      <c r="J42" s="361"/>
      <c r="K42" s="361"/>
      <c r="L42" s="361"/>
      <c r="M42" s="361"/>
      <c r="N42" s="361"/>
      <c r="O42" s="14"/>
      <c r="P42" s="14"/>
      <c r="Q42" s="14"/>
      <c r="R42" s="14"/>
      <c r="S42" s="15">
        <v>24</v>
      </c>
      <c r="T42" s="15">
        <v>32</v>
      </c>
    </row>
    <row r="43" spans="1:20" ht="31.5" x14ac:dyDescent="0.25">
      <c r="A43" s="27" t="s">
        <v>286</v>
      </c>
      <c r="B43" s="137" t="s">
        <v>173</v>
      </c>
      <c r="C43" s="26" t="s">
        <v>259</v>
      </c>
      <c r="D43" s="375">
        <f t="shared" si="2"/>
        <v>46</v>
      </c>
      <c r="E43" s="361">
        <v>6</v>
      </c>
      <c r="F43" s="362">
        <v>46</v>
      </c>
      <c r="G43" s="362">
        <f t="shared" si="3"/>
        <v>46</v>
      </c>
      <c r="H43" s="361">
        <v>40</v>
      </c>
      <c r="I43" s="361">
        <v>6</v>
      </c>
      <c r="J43" s="361"/>
      <c r="K43" s="361"/>
      <c r="L43" s="361"/>
      <c r="M43" s="361"/>
      <c r="N43" s="361"/>
      <c r="O43" s="14"/>
      <c r="P43" s="14"/>
      <c r="Q43" s="14"/>
      <c r="R43" s="14"/>
      <c r="S43" s="15">
        <v>14</v>
      </c>
      <c r="T43" s="15">
        <v>32</v>
      </c>
    </row>
    <row r="44" spans="1:20" ht="26.25" customHeight="1" x14ac:dyDescent="0.25">
      <c r="A44" s="27" t="s">
        <v>180</v>
      </c>
      <c r="B44" s="137" t="s">
        <v>174</v>
      </c>
      <c r="C44" s="26" t="s">
        <v>260</v>
      </c>
      <c r="D44" s="375">
        <f t="shared" si="2"/>
        <v>58</v>
      </c>
      <c r="E44" s="361">
        <v>18</v>
      </c>
      <c r="F44" s="362">
        <v>58</v>
      </c>
      <c r="G44" s="362">
        <f t="shared" si="3"/>
        <v>58</v>
      </c>
      <c r="H44" s="361">
        <v>40</v>
      </c>
      <c r="I44" s="361">
        <v>18</v>
      </c>
      <c r="J44" s="361"/>
      <c r="K44" s="361"/>
      <c r="L44" s="361"/>
      <c r="M44" s="361"/>
      <c r="N44" s="361"/>
      <c r="O44" s="15"/>
      <c r="P44" s="15"/>
      <c r="Q44" s="15"/>
      <c r="R44" s="15"/>
      <c r="S44" s="15">
        <v>26</v>
      </c>
      <c r="T44" s="15">
        <v>32</v>
      </c>
    </row>
    <row r="45" spans="1:20" ht="25.5" customHeight="1" thickBot="1" x14ac:dyDescent="0.3">
      <c r="A45" s="27" t="s">
        <v>181</v>
      </c>
      <c r="B45" s="380" t="s">
        <v>171</v>
      </c>
      <c r="C45" s="26" t="s">
        <v>259</v>
      </c>
      <c r="D45" s="375">
        <f t="shared" si="2"/>
        <v>32</v>
      </c>
      <c r="E45" s="392">
        <v>20</v>
      </c>
      <c r="F45" s="422">
        <v>32</v>
      </c>
      <c r="G45" s="422">
        <f t="shared" si="3"/>
        <v>32</v>
      </c>
      <c r="H45" s="392">
        <v>12</v>
      </c>
      <c r="I45" s="392">
        <v>20</v>
      </c>
      <c r="J45" s="392"/>
      <c r="K45" s="392"/>
      <c r="L45" s="392"/>
      <c r="M45" s="392"/>
      <c r="N45" s="392"/>
      <c r="O45" s="368"/>
      <c r="P45" s="368"/>
      <c r="Q45" s="368"/>
      <c r="R45" s="368"/>
      <c r="S45" s="368">
        <v>0</v>
      </c>
      <c r="T45" s="368">
        <v>32</v>
      </c>
    </row>
    <row r="46" spans="1:20" ht="36" customHeight="1" thickBot="1" x14ac:dyDescent="0.3">
      <c r="A46" s="377" t="s">
        <v>69</v>
      </c>
      <c r="B46" s="378" t="s">
        <v>70</v>
      </c>
      <c r="C46" s="369"/>
      <c r="D46" s="379">
        <f>SUM(D48:D56)</f>
        <v>558</v>
      </c>
      <c r="E46" s="399"/>
      <c r="F46" s="454">
        <f>SUM(F55:F56)</f>
        <v>108</v>
      </c>
      <c r="G46" s="454">
        <f>SUM(G48:G55)</f>
        <v>450</v>
      </c>
      <c r="H46" s="399"/>
      <c r="I46" s="399"/>
      <c r="J46" s="399"/>
      <c r="K46" s="399"/>
      <c r="L46" s="399"/>
      <c r="M46" s="399"/>
      <c r="N46" s="399"/>
      <c r="O46" s="371"/>
      <c r="P46" s="371"/>
      <c r="Q46" s="371"/>
      <c r="R46" s="371"/>
      <c r="S46" s="371"/>
      <c r="T46" s="372"/>
    </row>
    <row r="47" spans="1:20" ht="24" customHeight="1" x14ac:dyDescent="0.25">
      <c r="A47" s="373"/>
      <c r="B47" s="415" t="s">
        <v>71</v>
      </c>
      <c r="C47" s="374"/>
      <c r="D47" s="455"/>
      <c r="E47" s="450"/>
      <c r="F47" s="450"/>
      <c r="G47" s="395"/>
      <c r="H47" s="450"/>
      <c r="I47" s="450"/>
      <c r="J47" s="450"/>
      <c r="K47" s="450"/>
      <c r="L47" s="450"/>
      <c r="M47" s="450"/>
      <c r="N47" s="450"/>
      <c r="O47" s="376"/>
      <c r="P47" s="376"/>
      <c r="Q47" s="305"/>
      <c r="R47" s="305"/>
      <c r="S47" s="376"/>
      <c r="T47" s="376"/>
    </row>
    <row r="48" spans="1:20" ht="31.5" x14ac:dyDescent="0.25">
      <c r="A48" s="142" t="s">
        <v>72</v>
      </c>
      <c r="B48" s="140" t="s">
        <v>101</v>
      </c>
      <c r="C48" s="8" t="s">
        <v>243</v>
      </c>
      <c r="D48" s="9">
        <v>130</v>
      </c>
      <c r="E48" s="361">
        <v>30</v>
      </c>
      <c r="F48" s="361"/>
      <c r="G48" s="362">
        <f t="shared" si="3"/>
        <v>118</v>
      </c>
      <c r="H48" s="361">
        <v>68</v>
      </c>
      <c r="I48" s="361">
        <v>30</v>
      </c>
      <c r="J48" s="361"/>
      <c r="K48" s="391">
        <v>20</v>
      </c>
      <c r="L48" s="391">
        <v>2</v>
      </c>
      <c r="M48" s="391">
        <v>4</v>
      </c>
      <c r="N48" s="391">
        <v>6</v>
      </c>
      <c r="O48" s="15"/>
      <c r="P48" s="15"/>
      <c r="Q48" s="15">
        <v>52</v>
      </c>
      <c r="R48" s="15">
        <v>66</v>
      </c>
      <c r="S48" s="15"/>
      <c r="T48" s="15"/>
    </row>
    <row r="49" spans="1:20" ht="31.5" x14ac:dyDescent="0.25">
      <c r="A49" s="142" t="s">
        <v>73</v>
      </c>
      <c r="B49" s="140" t="s">
        <v>103</v>
      </c>
      <c r="C49" s="8" t="s">
        <v>255</v>
      </c>
      <c r="D49" s="9">
        <f t="shared" ref="D49:D56" si="4">SUM(L49:T49)</f>
        <v>116</v>
      </c>
      <c r="E49" s="361">
        <v>94</v>
      </c>
      <c r="F49" s="361"/>
      <c r="G49" s="362">
        <f t="shared" si="3"/>
        <v>104</v>
      </c>
      <c r="H49" s="361">
        <v>10</v>
      </c>
      <c r="I49" s="361">
        <v>94</v>
      </c>
      <c r="J49" s="361"/>
      <c r="K49" s="361"/>
      <c r="L49" s="391">
        <v>2</v>
      </c>
      <c r="M49" s="391">
        <v>4</v>
      </c>
      <c r="N49" s="391">
        <v>6</v>
      </c>
      <c r="O49" s="15"/>
      <c r="P49" s="15"/>
      <c r="Q49" s="15">
        <v>0</v>
      </c>
      <c r="R49" s="15">
        <v>44</v>
      </c>
      <c r="S49" s="15">
        <v>28</v>
      </c>
      <c r="T49" s="15">
        <v>32</v>
      </c>
    </row>
    <row r="50" spans="1:20" ht="31.5" x14ac:dyDescent="0.25">
      <c r="A50" s="142" t="s">
        <v>74</v>
      </c>
      <c r="B50" s="140" t="s">
        <v>104</v>
      </c>
      <c r="C50" s="8" t="s">
        <v>332</v>
      </c>
      <c r="D50" s="9">
        <f t="shared" si="4"/>
        <v>51</v>
      </c>
      <c r="E50" s="361">
        <v>9</v>
      </c>
      <c r="F50" s="361"/>
      <c r="G50" s="362">
        <f t="shared" si="3"/>
        <v>39</v>
      </c>
      <c r="H50" s="361">
        <v>30</v>
      </c>
      <c r="I50" s="361">
        <v>9</v>
      </c>
      <c r="J50" s="361"/>
      <c r="K50" s="361"/>
      <c r="L50" s="391">
        <v>2</v>
      </c>
      <c r="M50" s="391">
        <v>4</v>
      </c>
      <c r="N50" s="391">
        <v>6</v>
      </c>
      <c r="O50" s="15"/>
      <c r="P50" s="15"/>
      <c r="Q50" s="305">
        <v>39</v>
      </c>
      <c r="R50" s="361">
        <v>0</v>
      </c>
      <c r="S50" s="15"/>
      <c r="T50" s="15"/>
    </row>
    <row r="51" spans="1:20" ht="44.25" customHeight="1" x14ac:dyDescent="0.25">
      <c r="A51" s="142" t="s">
        <v>75</v>
      </c>
      <c r="B51" s="140" t="s">
        <v>105</v>
      </c>
      <c r="C51" s="361" t="s">
        <v>331</v>
      </c>
      <c r="D51" s="9">
        <f t="shared" si="4"/>
        <v>73</v>
      </c>
      <c r="E51" s="361">
        <v>28</v>
      </c>
      <c r="F51" s="361"/>
      <c r="G51" s="362">
        <f t="shared" si="3"/>
        <v>61</v>
      </c>
      <c r="H51" s="391">
        <v>35</v>
      </c>
      <c r="I51" s="391">
        <v>26</v>
      </c>
      <c r="J51" s="361"/>
      <c r="K51" s="361"/>
      <c r="L51" s="361">
        <v>2</v>
      </c>
      <c r="M51" s="361">
        <v>4</v>
      </c>
      <c r="N51" s="361">
        <v>6</v>
      </c>
      <c r="O51" s="15"/>
      <c r="P51" s="15"/>
      <c r="Q51" s="15">
        <v>39</v>
      </c>
      <c r="R51" s="15">
        <v>22</v>
      </c>
      <c r="S51" s="15"/>
      <c r="T51" s="15"/>
    </row>
    <row r="52" spans="1:20" ht="36" customHeight="1" x14ac:dyDescent="0.25">
      <c r="A52" s="142" t="s">
        <v>76</v>
      </c>
      <c r="B52" s="140" t="s">
        <v>106</v>
      </c>
      <c r="C52" s="305" t="s">
        <v>330</v>
      </c>
      <c r="D52" s="9">
        <f t="shared" si="4"/>
        <v>48</v>
      </c>
      <c r="E52" s="361">
        <v>20</v>
      </c>
      <c r="F52" s="361"/>
      <c r="G52" s="362">
        <f t="shared" si="3"/>
        <v>48</v>
      </c>
      <c r="H52" s="600">
        <v>28</v>
      </c>
      <c r="I52" s="600">
        <v>20</v>
      </c>
      <c r="J52" s="361"/>
      <c r="K52" s="361"/>
      <c r="L52" s="361"/>
      <c r="M52" s="361"/>
      <c r="N52" s="361"/>
      <c r="O52" s="15"/>
      <c r="P52" s="15"/>
      <c r="Q52" s="15">
        <v>26</v>
      </c>
      <c r="R52" s="15">
        <v>22</v>
      </c>
      <c r="S52" s="15"/>
      <c r="T52" s="15"/>
    </row>
    <row r="53" spans="1:20" ht="26.25" customHeight="1" x14ac:dyDescent="0.25">
      <c r="A53" s="142" t="s">
        <v>287</v>
      </c>
      <c r="B53" s="456" t="s">
        <v>102</v>
      </c>
      <c r="C53" s="366" t="s">
        <v>326</v>
      </c>
      <c r="D53" s="9">
        <f t="shared" si="4"/>
        <v>32</v>
      </c>
      <c r="E53" s="392">
        <v>12</v>
      </c>
      <c r="F53" s="422"/>
      <c r="G53" s="362">
        <f t="shared" ref="G53" si="5">SUM(Q53,R53, S53,T53)</f>
        <v>32</v>
      </c>
      <c r="H53" s="392">
        <v>20</v>
      </c>
      <c r="I53" s="392">
        <v>12</v>
      </c>
      <c r="J53" s="392"/>
      <c r="K53" s="392"/>
      <c r="L53" s="392"/>
      <c r="M53" s="392"/>
      <c r="N53" s="392"/>
      <c r="O53" s="368"/>
      <c r="P53" s="368"/>
      <c r="Q53" s="368"/>
      <c r="R53" s="368"/>
      <c r="S53" s="368">
        <v>32</v>
      </c>
      <c r="T53" s="368">
        <v>0</v>
      </c>
    </row>
    <row r="54" spans="1:20" ht="30.75" customHeight="1" x14ac:dyDescent="0.25">
      <c r="A54" s="142"/>
      <c r="B54" s="138" t="s">
        <v>77</v>
      </c>
      <c r="C54" s="8"/>
      <c r="D54" s="9">
        <f t="shared" si="4"/>
        <v>0</v>
      </c>
      <c r="E54" s="361"/>
      <c r="F54" s="361"/>
      <c r="G54" s="362">
        <f t="shared" si="3"/>
        <v>0</v>
      </c>
      <c r="H54" s="361"/>
      <c r="I54" s="361"/>
      <c r="J54" s="361"/>
      <c r="K54" s="361"/>
      <c r="L54" s="361"/>
      <c r="M54" s="361"/>
      <c r="N54" s="361"/>
      <c r="O54" s="15"/>
      <c r="P54" s="15"/>
      <c r="Q54" s="15"/>
      <c r="R54" s="15"/>
      <c r="S54" s="361"/>
      <c r="T54" s="361"/>
    </row>
    <row r="55" spans="1:20" ht="27" customHeight="1" x14ac:dyDescent="0.25">
      <c r="A55" s="142" t="s">
        <v>335</v>
      </c>
      <c r="B55" s="604" t="s">
        <v>169</v>
      </c>
      <c r="C55" s="8" t="s">
        <v>242</v>
      </c>
      <c r="D55" s="9">
        <f t="shared" si="4"/>
        <v>48</v>
      </c>
      <c r="E55" s="361">
        <v>10</v>
      </c>
      <c r="F55" s="362">
        <f t="shared" si="3"/>
        <v>48</v>
      </c>
      <c r="G55" s="362">
        <f t="shared" si="3"/>
        <v>48</v>
      </c>
      <c r="H55" s="361">
        <v>38</v>
      </c>
      <c r="I55" s="361">
        <v>10</v>
      </c>
      <c r="J55" s="361"/>
      <c r="K55" s="361"/>
      <c r="L55" s="361"/>
      <c r="M55" s="361"/>
      <c r="N55" s="361"/>
      <c r="O55" s="15"/>
      <c r="P55" s="15"/>
      <c r="Q55" s="15">
        <v>26</v>
      </c>
      <c r="R55" s="15">
        <v>22</v>
      </c>
      <c r="S55" s="15"/>
      <c r="T55" s="15"/>
    </row>
    <row r="56" spans="1:20" ht="34.5" customHeight="1" thickBot="1" x14ac:dyDescent="0.3">
      <c r="A56" s="142" t="s">
        <v>252</v>
      </c>
      <c r="B56" s="604" t="s">
        <v>128</v>
      </c>
      <c r="C56" s="26" t="s">
        <v>260</v>
      </c>
      <c r="D56" s="9">
        <f t="shared" si="4"/>
        <v>60</v>
      </c>
      <c r="E56" s="361">
        <v>20</v>
      </c>
      <c r="F56" s="362">
        <v>60</v>
      </c>
      <c r="G56" s="362">
        <f ca="1">SUM(G48:G56)</f>
        <v>0</v>
      </c>
      <c r="H56" s="361">
        <v>40</v>
      </c>
      <c r="I56" s="361">
        <v>20</v>
      </c>
      <c r="J56" s="361"/>
      <c r="K56" s="361"/>
      <c r="L56" s="361"/>
      <c r="M56" s="361"/>
      <c r="N56" s="361"/>
      <c r="O56" s="15"/>
      <c r="P56" s="15"/>
      <c r="Q56" s="15"/>
      <c r="R56" s="15"/>
      <c r="S56" s="15">
        <v>28</v>
      </c>
      <c r="T56" s="15">
        <v>32</v>
      </c>
    </row>
    <row r="57" spans="1:20" ht="19.5" customHeight="1" thickBot="1" x14ac:dyDescent="0.35">
      <c r="A57" s="389" t="s">
        <v>254</v>
      </c>
      <c r="B57" s="390" t="s">
        <v>319</v>
      </c>
      <c r="C57" s="369"/>
      <c r="D57" s="379">
        <f>SUM(D58,D71,D77)</f>
        <v>1602</v>
      </c>
      <c r="E57" s="399"/>
      <c r="F57" s="505">
        <v>540</v>
      </c>
      <c r="G57" s="454">
        <f>SUM(G58,G71,G77)</f>
        <v>979</v>
      </c>
      <c r="H57" s="399"/>
      <c r="I57" s="399"/>
      <c r="J57" s="399"/>
      <c r="K57" s="399"/>
      <c r="L57" s="399"/>
      <c r="M57" s="399"/>
      <c r="N57" s="399"/>
      <c r="O57" s="371"/>
      <c r="P57" s="371"/>
      <c r="Q57" s="371"/>
      <c r="R57" s="371"/>
      <c r="S57" s="371"/>
      <c r="T57" s="372"/>
    </row>
    <row r="58" spans="1:20" ht="66.75" customHeight="1" thickBot="1" x14ac:dyDescent="0.3">
      <c r="A58" s="428" t="s">
        <v>78</v>
      </c>
      <c r="B58" s="427" t="s">
        <v>107</v>
      </c>
      <c r="C58" s="400"/>
      <c r="D58" s="379">
        <f>SUM(D59:D70)</f>
        <v>924</v>
      </c>
      <c r="E58" s="399"/>
      <c r="F58" s="505">
        <v>80</v>
      </c>
      <c r="G58" s="454">
        <v>419</v>
      </c>
      <c r="H58" s="399"/>
      <c r="I58" s="399"/>
      <c r="J58" s="399"/>
      <c r="K58" s="399"/>
      <c r="L58" s="399"/>
      <c r="M58" s="399"/>
      <c r="N58" s="399"/>
      <c r="O58" s="401"/>
      <c r="P58" s="401"/>
      <c r="Q58" s="401"/>
      <c r="R58" s="401"/>
      <c r="S58" s="401"/>
      <c r="T58" s="402"/>
    </row>
    <row r="59" spans="1:20" ht="67.5" customHeight="1" x14ac:dyDescent="0.25">
      <c r="A59" s="416" t="s">
        <v>79</v>
      </c>
      <c r="B59" s="559" t="s">
        <v>109</v>
      </c>
      <c r="C59" s="575" t="s">
        <v>245</v>
      </c>
      <c r="D59" s="546">
        <f>SUM(G59,J59,K59,L59,M59,N59)</f>
        <v>110</v>
      </c>
      <c r="E59" s="547">
        <v>30</v>
      </c>
      <c r="F59" s="547"/>
      <c r="G59" s="548">
        <f t="shared" si="3"/>
        <v>108</v>
      </c>
      <c r="H59" s="547">
        <v>78</v>
      </c>
      <c r="I59" s="547">
        <v>30</v>
      </c>
      <c r="J59" s="547"/>
      <c r="K59" s="547"/>
      <c r="L59" s="547">
        <v>2</v>
      </c>
      <c r="M59" s="547"/>
      <c r="N59" s="547"/>
      <c r="O59" s="549"/>
      <c r="P59" s="549"/>
      <c r="Q59" s="549">
        <v>0</v>
      </c>
      <c r="R59" s="549">
        <v>66</v>
      </c>
      <c r="S59" s="549">
        <v>42</v>
      </c>
      <c r="T59" s="550">
        <v>0</v>
      </c>
    </row>
    <row r="60" spans="1:20" ht="66.75" customHeight="1" x14ac:dyDescent="0.25">
      <c r="A60" s="417" t="s">
        <v>80</v>
      </c>
      <c r="B60" s="560" t="s">
        <v>112</v>
      </c>
      <c r="C60" s="551" t="s">
        <v>327</v>
      </c>
      <c r="D60" s="9">
        <f>SUM(G60,J60,K60,L60,M60,N60)</f>
        <v>128</v>
      </c>
      <c r="E60" s="361">
        <v>36</v>
      </c>
      <c r="F60" s="361"/>
      <c r="G60" s="395">
        <f t="shared" si="3"/>
        <v>116</v>
      </c>
      <c r="H60" s="361">
        <v>70</v>
      </c>
      <c r="I60" s="361">
        <v>36</v>
      </c>
      <c r="J60" s="361"/>
      <c r="K60" s="361"/>
      <c r="L60" s="391">
        <v>2</v>
      </c>
      <c r="M60" s="391">
        <v>4</v>
      </c>
      <c r="N60" s="391">
        <v>6</v>
      </c>
      <c r="O60" s="15"/>
      <c r="P60" s="15"/>
      <c r="Q60" s="15">
        <v>0</v>
      </c>
      <c r="R60" s="15">
        <v>74</v>
      </c>
      <c r="S60" s="15">
        <v>42</v>
      </c>
      <c r="T60" s="552">
        <v>0</v>
      </c>
    </row>
    <row r="61" spans="1:20" ht="68.25" customHeight="1" x14ac:dyDescent="0.25">
      <c r="A61" s="417" t="s">
        <v>81</v>
      </c>
      <c r="B61" s="560" t="s">
        <v>114</v>
      </c>
      <c r="C61" s="551" t="s">
        <v>327</v>
      </c>
      <c r="D61" s="9">
        <f>SUM(G61,J61,K61,L61,M61,N61)</f>
        <v>124</v>
      </c>
      <c r="E61" s="361">
        <v>44</v>
      </c>
      <c r="F61" s="361"/>
      <c r="G61" s="395">
        <f t="shared" si="3"/>
        <v>112</v>
      </c>
      <c r="H61" s="361">
        <v>68</v>
      </c>
      <c r="I61" s="361">
        <v>44</v>
      </c>
      <c r="J61" s="361"/>
      <c r="K61" s="361"/>
      <c r="L61" s="391">
        <v>2</v>
      </c>
      <c r="M61" s="391">
        <v>4</v>
      </c>
      <c r="N61" s="391">
        <v>6</v>
      </c>
      <c r="O61" s="15"/>
      <c r="P61" s="15"/>
      <c r="Q61" s="15">
        <v>0</v>
      </c>
      <c r="R61" s="15">
        <v>70</v>
      </c>
      <c r="S61" s="15">
        <v>42</v>
      </c>
      <c r="T61" s="552">
        <v>0</v>
      </c>
    </row>
    <row r="62" spans="1:20" ht="76.5" customHeight="1" x14ac:dyDescent="0.25">
      <c r="A62" s="417" t="s">
        <v>111</v>
      </c>
      <c r="B62" s="560" t="s">
        <v>108</v>
      </c>
      <c r="C62" s="576" t="s">
        <v>318</v>
      </c>
      <c r="D62" s="9">
        <f>SUM(G62,J62,K62,L62,M62,N62)</f>
        <v>108</v>
      </c>
      <c r="E62" s="361">
        <v>48</v>
      </c>
      <c r="F62" s="361"/>
      <c r="G62" s="395">
        <f t="shared" si="3"/>
        <v>108</v>
      </c>
      <c r="H62" s="361">
        <v>60</v>
      </c>
      <c r="I62" s="361">
        <v>48</v>
      </c>
      <c r="J62" s="361"/>
      <c r="K62" s="361"/>
      <c r="L62" s="361"/>
      <c r="M62" s="361"/>
      <c r="N62" s="361"/>
      <c r="O62" s="15"/>
      <c r="P62" s="15"/>
      <c r="Q62" s="15">
        <v>0</v>
      </c>
      <c r="R62" s="15">
        <v>66</v>
      </c>
      <c r="S62" s="15">
        <v>42</v>
      </c>
      <c r="T62" s="552">
        <v>0</v>
      </c>
    </row>
    <row r="63" spans="1:20" ht="52.5" customHeight="1" x14ac:dyDescent="0.25">
      <c r="A63" s="417" t="s">
        <v>113</v>
      </c>
      <c r="B63" s="560" t="s">
        <v>110</v>
      </c>
      <c r="C63" s="576" t="s">
        <v>318</v>
      </c>
      <c r="D63" s="9">
        <f>SUM(G63,J63,K63,L63,M63,N63)</f>
        <v>112</v>
      </c>
      <c r="E63" s="361">
        <v>44</v>
      </c>
      <c r="F63" s="361"/>
      <c r="G63" s="395">
        <f t="shared" si="3"/>
        <v>112</v>
      </c>
      <c r="H63" s="361">
        <v>68</v>
      </c>
      <c r="I63" s="361">
        <v>44</v>
      </c>
      <c r="J63" s="361"/>
      <c r="K63" s="361"/>
      <c r="L63" s="361"/>
      <c r="M63" s="361"/>
      <c r="N63" s="361"/>
      <c r="O63" s="15"/>
      <c r="P63" s="15"/>
      <c r="Q63" s="15">
        <v>0</v>
      </c>
      <c r="R63" s="15">
        <v>70</v>
      </c>
      <c r="S63" s="15">
        <v>42</v>
      </c>
      <c r="T63" s="552">
        <v>0</v>
      </c>
    </row>
    <row r="64" spans="1:20" ht="19.5" customHeight="1" x14ac:dyDescent="0.25">
      <c r="A64" s="418"/>
      <c r="B64" s="561" t="s">
        <v>129</v>
      </c>
      <c r="C64" s="577"/>
      <c r="D64" s="361"/>
      <c r="E64" s="361"/>
      <c r="F64" s="361"/>
      <c r="G64" s="395">
        <f t="shared" si="3"/>
        <v>0</v>
      </c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15"/>
      <c r="T64" s="552"/>
    </row>
    <row r="65" spans="1:20" ht="29.25" customHeight="1" x14ac:dyDescent="0.25">
      <c r="A65" s="417" t="s">
        <v>130</v>
      </c>
      <c r="B65" s="562" t="s">
        <v>131</v>
      </c>
      <c r="C65" s="576" t="s">
        <v>318</v>
      </c>
      <c r="D65" s="9">
        <f>SUM(G65,J65,K65,L65,M65,N65)</f>
        <v>80</v>
      </c>
      <c r="E65" s="361">
        <v>30</v>
      </c>
      <c r="F65" s="362">
        <v>80</v>
      </c>
      <c r="G65" s="395">
        <f t="shared" si="3"/>
        <v>80</v>
      </c>
      <c r="H65" s="361">
        <v>50</v>
      </c>
      <c r="I65" s="361">
        <v>30</v>
      </c>
      <c r="J65" s="361"/>
      <c r="K65" s="361"/>
      <c r="L65" s="361"/>
      <c r="M65" s="361"/>
      <c r="N65" s="361"/>
      <c r="O65" s="15"/>
      <c r="P65" s="15"/>
      <c r="Q65" s="15">
        <v>0</v>
      </c>
      <c r="R65" s="15">
        <v>66</v>
      </c>
      <c r="S65" s="15">
        <v>14</v>
      </c>
      <c r="T65" s="552">
        <v>0</v>
      </c>
    </row>
    <row r="66" spans="1:20" ht="28.5" customHeight="1" x14ac:dyDescent="0.25">
      <c r="A66" s="419" t="s">
        <v>126</v>
      </c>
      <c r="B66" s="559" t="s">
        <v>177</v>
      </c>
      <c r="C66" s="578" t="s">
        <v>266</v>
      </c>
      <c r="D66" s="9">
        <v>72</v>
      </c>
      <c r="E66" s="361">
        <v>72</v>
      </c>
      <c r="F66" s="361"/>
      <c r="G66" s="395">
        <f t="shared" si="3"/>
        <v>72</v>
      </c>
      <c r="H66" s="361"/>
      <c r="I66" s="361"/>
      <c r="J66" s="361">
        <v>72</v>
      </c>
      <c r="K66" s="361"/>
      <c r="L66" s="361"/>
      <c r="M66" s="361"/>
      <c r="N66" s="361"/>
      <c r="O66" s="15"/>
      <c r="P66" s="15"/>
      <c r="Q66" s="15"/>
      <c r="R66" s="15">
        <v>72</v>
      </c>
      <c r="S66" s="15"/>
      <c r="T66" s="552"/>
    </row>
    <row r="67" spans="1:20" ht="26.25" customHeight="1" x14ac:dyDescent="0.25">
      <c r="A67" s="419" t="s">
        <v>127</v>
      </c>
      <c r="B67" s="559" t="s">
        <v>177</v>
      </c>
      <c r="C67" s="579" t="s">
        <v>267</v>
      </c>
      <c r="D67" s="9">
        <v>72</v>
      </c>
      <c r="E67" s="361">
        <v>72</v>
      </c>
      <c r="F67" s="361"/>
      <c r="G67" s="395">
        <f t="shared" si="3"/>
        <v>72</v>
      </c>
      <c r="H67" s="361"/>
      <c r="I67" s="361"/>
      <c r="J67" s="361">
        <v>72</v>
      </c>
      <c r="K67" s="361"/>
      <c r="L67" s="361"/>
      <c r="M67" s="361"/>
      <c r="N67" s="361"/>
      <c r="O67" s="15"/>
      <c r="P67" s="15"/>
      <c r="Q67" s="15"/>
      <c r="R67" s="15"/>
      <c r="S67" s="15">
        <v>72</v>
      </c>
      <c r="T67" s="552"/>
    </row>
    <row r="68" spans="1:20" ht="27.75" customHeight="1" x14ac:dyDescent="0.25">
      <c r="A68" s="420" t="s">
        <v>82</v>
      </c>
      <c r="B68" s="560" t="s">
        <v>119</v>
      </c>
      <c r="C68" s="578" t="s">
        <v>266</v>
      </c>
      <c r="D68" s="9">
        <v>36</v>
      </c>
      <c r="E68" s="361">
        <v>36</v>
      </c>
      <c r="F68" s="361"/>
      <c r="G68" s="395">
        <f t="shared" si="3"/>
        <v>36</v>
      </c>
      <c r="H68" s="361"/>
      <c r="I68" s="361"/>
      <c r="J68" s="361">
        <v>36</v>
      </c>
      <c r="K68" s="361"/>
      <c r="L68" s="361"/>
      <c r="M68" s="361"/>
      <c r="N68" s="361"/>
      <c r="O68" s="15"/>
      <c r="P68" s="15"/>
      <c r="Q68" s="15"/>
      <c r="R68" s="15">
        <v>36</v>
      </c>
      <c r="S68" s="15"/>
      <c r="T68" s="552"/>
    </row>
    <row r="69" spans="1:20" ht="29.25" customHeight="1" x14ac:dyDescent="0.25">
      <c r="A69" s="420" t="s">
        <v>83</v>
      </c>
      <c r="B69" s="560" t="s">
        <v>119</v>
      </c>
      <c r="C69" s="580" t="s">
        <v>267</v>
      </c>
      <c r="D69" s="9">
        <v>72</v>
      </c>
      <c r="E69" s="361">
        <v>72</v>
      </c>
      <c r="F69" s="361"/>
      <c r="G69" s="395">
        <f t="shared" si="3"/>
        <v>72</v>
      </c>
      <c r="H69" s="361"/>
      <c r="I69" s="361"/>
      <c r="J69" s="361">
        <v>72</v>
      </c>
      <c r="K69" s="361"/>
      <c r="L69" s="361"/>
      <c r="M69" s="361"/>
      <c r="N69" s="361"/>
      <c r="O69" s="15"/>
      <c r="P69" s="15"/>
      <c r="Q69" s="15"/>
      <c r="R69" s="15"/>
      <c r="S69" s="15">
        <v>72</v>
      </c>
      <c r="T69" s="552"/>
    </row>
    <row r="70" spans="1:20" ht="53.25" customHeight="1" thickBot="1" x14ac:dyDescent="0.3">
      <c r="A70" s="421" t="s">
        <v>78</v>
      </c>
      <c r="B70" s="563" t="s">
        <v>107</v>
      </c>
      <c r="C70" s="581" t="s">
        <v>263</v>
      </c>
      <c r="D70" s="367">
        <f t="shared" ref="D70" si="6">SUM(G70,J70,K70,L70,M70,N70)</f>
        <v>10</v>
      </c>
      <c r="E70" s="392"/>
      <c r="F70" s="392"/>
      <c r="G70" s="395">
        <f t="shared" si="3"/>
        <v>0</v>
      </c>
      <c r="H70" s="392"/>
      <c r="I70" s="392"/>
      <c r="J70" s="392"/>
      <c r="K70" s="392"/>
      <c r="L70" s="392"/>
      <c r="M70" s="392">
        <v>4</v>
      </c>
      <c r="N70" s="392">
        <v>6</v>
      </c>
      <c r="O70" s="393"/>
      <c r="P70" s="393"/>
      <c r="Q70" s="368"/>
      <c r="R70" s="368"/>
      <c r="S70" s="394"/>
      <c r="T70" s="582"/>
    </row>
    <row r="71" spans="1:20" ht="101.25" customHeight="1" thickBot="1" x14ac:dyDescent="0.3">
      <c r="A71" s="397" t="s">
        <v>84</v>
      </c>
      <c r="B71" s="564" t="s">
        <v>115</v>
      </c>
      <c r="C71" s="583"/>
      <c r="D71" s="379">
        <f>SUM(D72:D76)</f>
        <v>262</v>
      </c>
      <c r="E71" s="399"/>
      <c r="F71" s="505">
        <v>212</v>
      </c>
      <c r="G71" s="454">
        <f>SUM(G72:G73)</f>
        <v>144</v>
      </c>
      <c r="H71" s="399"/>
      <c r="I71" s="399"/>
      <c r="J71" s="399">
        <f>SUM(J74:J75)</f>
        <v>108</v>
      </c>
      <c r="K71" s="399"/>
      <c r="L71" s="399"/>
      <c r="M71" s="399"/>
      <c r="N71" s="399"/>
      <c r="O71" s="371"/>
      <c r="P71" s="371"/>
      <c r="Q71" s="371"/>
      <c r="R71" s="371"/>
      <c r="S71" s="371"/>
      <c r="T71" s="372"/>
    </row>
    <row r="72" spans="1:20" ht="39.75" customHeight="1" x14ac:dyDescent="0.25">
      <c r="A72" s="429" t="s">
        <v>116</v>
      </c>
      <c r="B72" s="565" t="s">
        <v>117</v>
      </c>
      <c r="C72" s="551" t="s">
        <v>328</v>
      </c>
      <c r="D72" s="375">
        <f>SUM(L72:T72)</f>
        <v>90</v>
      </c>
      <c r="E72" s="450">
        <v>38</v>
      </c>
      <c r="F72" s="395">
        <f t="shared" si="3"/>
        <v>78</v>
      </c>
      <c r="G72" s="395">
        <f>SUM(L72:T72)</f>
        <v>90</v>
      </c>
      <c r="H72" s="450">
        <v>40</v>
      </c>
      <c r="I72" s="450">
        <v>38</v>
      </c>
      <c r="J72" s="450"/>
      <c r="K72" s="450"/>
      <c r="L72" s="450">
        <v>2</v>
      </c>
      <c r="M72" s="450">
        <v>4</v>
      </c>
      <c r="N72" s="450">
        <v>6</v>
      </c>
      <c r="O72" s="376"/>
      <c r="P72" s="376"/>
      <c r="Q72" s="376">
        <v>78</v>
      </c>
      <c r="R72" s="376">
        <v>0</v>
      </c>
      <c r="S72" s="376"/>
      <c r="T72" s="584"/>
    </row>
    <row r="73" spans="1:20" ht="35.25" customHeight="1" x14ac:dyDescent="0.25">
      <c r="A73" s="430" t="s">
        <v>118</v>
      </c>
      <c r="B73" s="565" t="s">
        <v>320</v>
      </c>
      <c r="C73" s="551" t="s">
        <v>329</v>
      </c>
      <c r="D73" s="375">
        <f t="shared" ref="D73:D76" si="7">SUM(L73:T73)</f>
        <v>54</v>
      </c>
      <c r="E73" s="361">
        <v>12</v>
      </c>
      <c r="F73" s="362">
        <f t="shared" si="3"/>
        <v>52</v>
      </c>
      <c r="G73" s="395">
        <f>SUM(L73:T73)</f>
        <v>54</v>
      </c>
      <c r="H73" s="361">
        <v>40</v>
      </c>
      <c r="I73" s="361">
        <v>12</v>
      </c>
      <c r="J73" s="361"/>
      <c r="K73" s="361"/>
      <c r="L73" s="361">
        <v>2</v>
      </c>
      <c r="M73" s="361"/>
      <c r="N73" s="361"/>
      <c r="O73" s="15"/>
      <c r="P73" s="15"/>
      <c r="Q73" s="15">
        <v>52</v>
      </c>
      <c r="R73" s="15">
        <v>0</v>
      </c>
      <c r="S73" s="15"/>
      <c r="T73" s="585"/>
    </row>
    <row r="74" spans="1:20" ht="29.25" customHeight="1" x14ac:dyDescent="0.25">
      <c r="A74" s="431" t="s">
        <v>85</v>
      </c>
      <c r="B74" s="566" t="s">
        <v>178</v>
      </c>
      <c r="C74" s="551" t="s">
        <v>265</v>
      </c>
      <c r="D74" s="375">
        <f t="shared" si="7"/>
        <v>36</v>
      </c>
      <c r="E74" s="361">
        <v>36</v>
      </c>
      <c r="F74" s="361"/>
      <c r="G74" s="362"/>
      <c r="H74" s="361"/>
      <c r="I74" s="361"/>
      <c r="J74" s="361">
        <v>36</v>
      </c>
      <c r="K74" s="361"/>
      <c r="L74" s="361"/>
      <c r="M74" s="361"/>
      <c r="N74" s="361"/>
      <c r="O74" s="15"/>
      <c r="P74" s="15"/>
      <c r="Q74" s="15">
        <v>36</v>
      </c>
      <c r="R74" s="15"/>
      <c r="S74" s="15"/>
      <c r="T74" s="552"/>
    </row>
    <row r="75" spans="1:20" ht="29.25" customHeight="1" x14ac:dyDescent="0.25">
      <c r="A75" s="432" t="s">
        <v>120</v>
      </c>
      <c r="B75" s="567" t="s">
        <v>119</v>
      </c>
      <c r="C75" s="551" t="s">
        <v>265</v>
      </c>
      <c r="D75" s="375">
        <f t="shared" si="7"/>
        <v>72</v>
      </c>
      <c r="E75" s="361">
        <v>72</v>
      </c>
      <c r="F75" s="361">
        <v>72</v>
      </c>
      <c r="G75" s="362"/>
      <c r="H75" s="361"/>
      <c r="I75" s="361"/>
      <c r="J75" s="361">
        <v>72</v>
      </c>
      <c r="K75" s="361"/>
      <c r="L75" s="361"/>
      <c r="M75" s="361"/>
      <c r="N75" s="361"/>
      <c r="O75" s="15"/>
      <c r="P75" s="15"/>
      <c r="Q75" s="15">
        <v>72</v>
      </c>
      <c r="R75" s="15"/>
      <c r="S75" s="15"/>
      <c r="T75" s="552"/>
    </row>
    <row r="76" spans="1:20" ht="98.25" customHeight="1" thickBot="1" x14ac:dyDescent="0.3">
      <c r="A76" s="433" t="s">
        <v>84</v>
      </c>
      <c r="B76" s="568" t="s">
        <v>115</v>
      </c>
      <c r="C76" s="586" t="s">
        <v>336</v>
      </c>
      <c r="D76" s="462">
        <f t="shared" si="7"/>
        <v>10</v>
      </c>
      <c r="E76" s="423"/>
      <c r="F76" s="423"/>
      <c r="G76" s="506"/>
      <c r="H76" s="423"/>
      <c r="I76" s="423"/>
      <c r="J76" s="423"/>
      <c r="K76" s="423"/>
      <c r="L76" s="423"/>
      <c r="M76" s="423">
        <v>4</v>
      </c>
      <c r="N76" s="423">
        <v>6</v>
      </c>
      <c r="O76" s="424"/>
      <c r="P76" s="424"/>
      <c r="Q76" s="424"/>
      <c r="R76" s="424"/>
      <c r="S76" s="424"/>
      <c r="T76" s="425"/>
    </row>
    <row r="77" spans="1:20" ht="68.25" customHeight="1" thickBot="1" x14ac:dyDescent="0.3">
      <c r="A77" s="426" t="s">
        <v>86</v>
      </c>
      <c r="B77" s="605" t="s">
        <v>334</v>
      </c>
      <c r="C77" s="587"/>
      <c r="D77" s="542">
        <f>SUM(D78:D85)</f>
        <v>416</v>
      </c>
      <c r="E77" s="448"/>
      <c r="F77" s="558">
        <f>SUM(F78:F82)</f>
        <v>248</v>
      </c>
      <c r="G77" s="543">
        <f>SUM(G78:G85)</f>
        <v>416</v>
      </c>
      <c r="H77" s="448"/>
      <c r="I77" s="448"/>
      <c r="J77" s="448"/>
      <c r="K77" s="448"/>
      <c r="L77" s="448"/>
      <c r="M77" s="448"/>
      <c r="N77" s="448"/>
      <c r="O77" s="451"/>
      <c r="P77" s="451"/>
      <c r="Q77" s="451"/>
      <c r="R77" s="443"/>
      <c r="S77" s="448"/>
      <c r="T77" s="544"/>
    </row>
    <row r="78" spans="1:20" ht="45" customHeight="1" x14ac:dyDescent="0.25">
      <c r="A78" s="434" t="s">
        <v>87</v>
      </c>
      <c r="B78" s="569" t="s">
        <v>121</v>
      </c>
      <c r="C78" s="545" t="s">
        <v>315</v>
      </c>
      <c r="D78" s="546">
        <f>SUM(L78:T78)</f>
        <v>62</v>
      </c>
      <c r="E78" s="547">
        <v>22</v>
      </c>
      <c r="F78" s="548">
        <v>52</v>
      </c>
      <c r="G78" s="548">
        <f>SUM(L78:T78)</f>
        <v>62</v>
      </c>
      <c r="H78" s="547">
        <v>30</v>
      </c>
      <c r="I78" s="547">
        <v>22</v>
      </c>
      <c r="J78" s="547"/>
      <c r="K78" s="547"/>
      <c r="L78" s="547">
        <v>2</v>
      </c>
      <c r="M78" s="547">
        <v>2</v>
      </c>
      <c r="N78" s="687">
        <v>6</v>
      </c>
      <c r="O78" s="549"/>
      <c r="P78" s="549"/>
      <c r="Q78" s="549"/>
      <c r="R78" s="549"/>
      <c r="S78" s="549">
        <v>0</v>
      </c>
      <c r="T78" s="550">
        <v>52</v>
      </c>
    </row>
    <row r="79" spans="1:20" ht="39" customHeight="1" x14ac:dyDescent="0.25">
      <c r="A79" s="435" t="s">
        <v>88</v>
      </c>
      <c r="B79" s="570" t="s">
        <v>122</v>
      </c>
      <c r="C79" s="551" t="s">
        <v>316</v>
      </c>
      <c r="D79" s="9">
        <f t="shared" ref="D79:D85" si="8">SUM(L79:T79)</f>
        <v>56</v>
      </c>
      <c r="E79" s="361">
        <v>12</v>
      </c>
      <c r="F79" s="362">
        <v>52</v>
      </c>
      <c r="G79" s="395">
        <f t="shared" ref="G79:G85" si="9">SUM(L79:T79)</f>
        <v>56</v>
      </c>
      <c r="H79" s="361">
        <v>40</v>
      </c>
      <c r="I79" s="361">
        <v>12</v>
      </c>
      <c r="J79" s="361"/>
      <c r="K79" s="361"/>
      <c r="L79" s="361">
        <v>2</v>
      </c>
      <c r="M79" s="361">
        <v>2</v>
      </c>
      <c r="N79" s="688"/>
      <c r="O79" s="15"/>
      <c r="P79" s="15"/>
      <c r="Q79" s="15"/>
      <c r="R79" s="15"/>
      <c r="S79" s="15">
        <v>0</v>
      </c>
      <c r="T79" s="552">
        <v>52</v>
      </c>
    </row>
    <row r="80" spans="1:20" ht="39" customHeight="1" x14ac:dyDescent="0.25">
      <c r="A80" s="435" t="s">
        <v>91</v>
      </c>
      <c r="B80" s="571" t="s">
        <v>125</v>
      </c>
      <c r="C80" s="551" t="s">
        <v>316</v>
      </c>
      <c r="D80" s="9">
        <f t="shared" si="8"/>
        <v>36</v>
      </c>
      <c r="E80" s="361">
        <v>16</v>
      </c>
      <c r="F80" s="362">
        <v>36</v>
      </c>
      <c r="G80" s="395">
        <f t="shared" si="9"/>
        <v>36</v>
      </c>
      <c r="H80" s="361">
        <v>20</v>
      </c>
      <c r="I80" s="361">
        <v>16</v>
      </c>
      <c r="J80" s="361">
        <v>0</v>
      </c>
      <c r="K80" s="361"/>
      <c r="L80" s="361"/>
      <c r="M80" s="361"/>
      <c r="N80" s="689"/>
      <c r="O80" s="15"/>
      <c r="P80" s="15"/>
      <c r="Q80" s="435"/>
      <c r="R80" s="541"/>
      <c r="S80" s="308" t="s">
        <v>247</v>
      </c>
      <c r="T80" s="553">
        <v>36</v>
      </c>
    </row>
    <row r="81" spans="1:20" ht="39" customHeight="1" x14ac:dyDescent="0.25">
      <c r="A81" s="435" t="s">
        <v>89</v>
      </c>
      <c r="B81" s="572" t="s">
        <v>123</v>
      </c>
      <c r="C81" s="551" t="s">
        <v>317</v>
      </c>
      <c r="D81" s="9">
        <f t="shared" si="8"/>
        <v>52</v>
      </c>
      <c r="E81" s="361">
        <v>12</v>
      </c>
      <c r="F81" s="362">
        <v>52</v>
      </c>
      <c r="G81" s="395">
        <f t="shared" si="9"/>
        <v>52</v>
      </c>
      <c r="H81" s="361">
        <v>40</v>
      </c>
      <c r="I81" s="361">
        <v>12</v>
      </c>
      <c r="J81" s="361"/>
      <c r="K81" s="361"/>
      <c r="L81" s="361"/>
      <c r="M81" s="361"/>
      <c r="N81" s="361"/>
      <c r="O81" s="15"/>
      <c r="P81" s="15"/>
      <c r="Q81" s="15"/>
      <c r="R81" s="15"/>
      <c r="S81" s="15">
        <v>0</v>
      </c>
      <c r="T81" s="552">
        <v>52</v>
      </c>
    </row>
    <row r="82" spans="1:20" ht="36" customHeight="1" x14ac:dyDescent="0.25">
      <c r="A82" s="435" t="s">
        <v>90</v>
      </c>
      <c r="B82" s="572" t="s">
        <v>124</v>
      </c>
      <c r="C82" s="551" t="s">
        <v>317</v>
      </c>
      <c r="D82" s="9">
        <f t="shared" si="8"/>
        <v>56</v>
      </c>
      <c r="E82" s="361">
        <v>16</v>
      </c>
      <c r="F82" s="362">
        <v>56</v>
      </c>
      <c r="G82" s="395">
        <f t="shared" si="9"/>
        <v>56</v>
      </c>
      <c r="H82" s="361">
        <v>40</v>
      </c>
      <c r="I82" s="361">
        <v>16</v>
      </c>
      <c r="J82" s="361"/>
      <c r="K82" s="361"/>
      <c r="L82" s="361"/>
      <c r="M82" s="361"/>
      <c r="N82" s="361"/>
      <c r="O82" s="15"/>
      <c r="P82" s="15"/>
      <c r="Q82" s="15"/>
      <c r="R82" s="15"/>
      <c r="S82" s="15">
        <v>0</v>
      </c>
      <c r="T82" s="552">
        <v>56</v>
      </c>
    </row>
    <row r="83" spans="1:20" ht="30.75" customHeight="1" x14ac:dyDescent="0.25">
      <c r="A83" s="436" t="s">
        <v>92</v>
      </c>
      <c r="B83" s="567" t="s">
        <v>179</v>
      </c>
      <c r="C83" s="551" t="s">
        <v>297</v>
      </c>
      <c r="D83" s="9">
        <f t="shared" si="8"/>
        <v>72</v>
      </c>
      <c r="E83" s="361">
        <v>72</v>
      </c>
      <c r="F83" s="361"/>
      <c r="G83" s="395">
        <f t="shared" si="9"/>
        <v>72</v>
      </c>
      <c r="H83" s="361"/>
      <c r="I83" s="361"/>
      <c r="J83" s="361">
        <v>72</v>
      </c>
      <c r="K83" s="361"/>
      <c r="L83" s="361"/>
      <c r="M83" s="361"/>
      <c r="N83" s="361"/>
      <c r="O83" s="15"/>
      <c r="P83" s="15"/>
      <c r="Q83" s="15"/>
      <c r="R83" s="15"/>
      <c r="S83" s="15"/>
      <c r="T83" s="552">
        <v>72</v>
      </c>
    </row>
    <row r="84" spans="1:20" ht="30.75" customHeight="1" x14ac:dyDescent="0.25">
      <c r="A84" s="437" t="s">
        <v>93</v>
      </c>
      <c r="B84" s="573" t="s">
        <v>119</v>
      </c>
      <c r="C84" s="551" t="s">
        <v>297</v>
      </c>
      <c r="D84" s="9">
        <f t="shared" si="8"/>
        <v>72</v>
      </c>
      <c r="E84" s="361">
        <v>72</v>
      </c>
      <c r="F84" s="361"/>
      <c r="G84" s="395">
        <f t="shared" si="9"/>
        <v>72</v>
      </c>
      <c r="H84" s="361"/>
      <c r="I84" s="361"/>
      <c r="J84" s="361">
        <v>72</v>
      </c>
      <c r="K84" s="361"/>
      <c r="L84" s="361"/>
      <c r="M84" s="361"/>
      <c r="N84" s="361"/>
      <c r="O84" s="15"/>
      <c r="P84" s="15"/>
      <c r="Q84" s="15"/>
      <c r="R84" s="15"/>
      <c r="S84" s="15"/>
      <c r="T84" s="552">
        <v>72</v>
      </c>
    </row>
    <row r="85" spans="1:20" ht="52.5" customHeight="1" thickBot="1" x14ac:dyDescent="0.3">
      <c r="A85" s="438" t="s">
        <v>86</v>
      </c>
      <c r="B85" s="574" t="s">
        <v>334</v>
      </c>
      <c r="C85" s="554" t="s">
        <v>264</v>
      </c>
      <c r="D85" s="462">
        <f t="shared" si="8"/>
        <v>10</v>
      </c>
      <c r="E85" s="555"/>
      <c r="F85" s="555"/>
      <c r="G85" s="506">
        <f t="shared" si="9"/>
        <v>10</v>
      </c>
      <c r="H85" s="555"/>
      <c r="I85" s="555"/>
      <c r="J85" s="555"/>
      <c r="K85" s="555"/>
      <c r="L85" s="555"/>
      <c r="M85" s="555">
        <v>4</v>
      </c>
      <c r="N85" s="555">
        <v>6</v>
      </c>
      <c r="O85" s="556"/>
      <c r="P85" s="556"/>
      <c r="Q85" s="556"/>
      <c r="R85" s="556"/>
      <c r="S85" s="556"/>
      <c r="T85" s="557"/>
    </row>
    <row r="86" spans="1:20" ht="39" customHeight="1" thickBot="1" x14ac:dyDescent="0.3">
      <c r="A86" s="439" t="s">
        <v>94</v>
      </c>
      <c r="B86" s="439" t="s">
        <v>95</v>
      </c>
      <c r="C86" s="588" t="s">
        <v>240</v>
      </c>
      <c r="D86" s="423">
        <v>72</v>
      </c>
      <c r="E86" s="423">
        <v>72</v>
      </c>
      <c r="F86" s="423"/>
      <c r="G86" s="506">
        <f>SUM(Q84,R84, S84,T84)</f>
        <v>72</v>
      </c>
      <c r="H86" s="423"/>
      <c r="I86" s="423"/>
      <c r="J86" s="423">
        <v>72</v>
      </c>
      <c r="K86" s="423"/>
      <c r="L86" s="423"/>
      <c r="M86" s="423"/>
      <c r="N86" s="423"/>
      <c r="O86" s="424"/>
      <c r="P86" s="424"/>
      <c r="Q86" s="424"/>
      <c r="R86" s="424"/>
      <c r="S86" s="424"/>
      <c r="T86" s="425"/>
    </row>
    <row r="87" spans="1:20" ht="39" customHeight="1" thickBot="1" x14ac:dyDescent="0.3">
      <c r="A87" s="440" t="s">
        <v>96</v>
      </c>
      <c r="B87" s="439" t="s">
        <v>97</v>
      </c>
      <c r="C87" s="442" t="s">
        <v>246</v>
      </c>
      <c r="D87" s="399">
        <v>108</v>
      </c>
      <c r="E87" s="399"/>
      <c r="F87" s="399"/>
      <c r="G87" s="398"/>
      <c r="H87" s="399"/>
      <c r="I87" s="399"/>
      <c r="J87" s="399"/>
      <c r="K87" s="399"/>
      <c r="L87" s="399"/>
      <c r="M87" s="399"/>
      <c r="N87" s="399"/>
      <c r="O87" s="443"/>
      <c r="P87" s="443"/>
      <c r="Q87" s="443"/>
      <c r="R87" s="443"/>
      <c r="S87" s="443"/>
      <c r="T87" s="444">
        <v>108</v>
      </c>
    </row>
    <row r="88" spans="1:20" ht="21.75" customHeight="1" x14ac:dyDescent="0.25">
      <c r="A88" s="445"/>
      <c r="B88" s="445"/>
      <c r="C88" s="701" t="s">
        <v>272</v>
      </c>
      <c r="D88" s="702"/>
      <c r="E88" s="702"/>
      <c r="F88" s="524">
        <v>1139</v>
      </c>
      <c r="G88" s="446"/>
      <c r="H88" s="447"/>
      <c r="I88" s="447"/>
      <c r="J88" s="448"/>
      <c r="K88" s="447"/>
      <c r="L88" s="681" t="s">
        <v>268</v>
      </c>
      <c r="M88" s="682"/>
      <c r="N88" s="683"/>
      <c r="O88" s="451">
        <v>14</v>
      </c>
      <c r="P88" s="451">
        <v>14</v>
      </c>
      <c r="Q88" s="451">
        <v>13</v>
      </c>
      <c r="R88" s="451">
        <v>15</v>
      </c>
      <c r="S88" s="451">
        <v>14</v>
      </c>
      <c r="T88" s="452">
        <v>13</v>
      </c>
    </row>
    <row r="89" spans="1:20" ht="22.5" customHeight="1" x14ac:dyDescent="0.25">
      <c r="A89" s="445"/>
      <c r="B89" s="445"/>
      <c r="C89" s="703" t="s">
        <v>273</v>
      </c>
      <c r="D89" s="704"/>
      <c r="E89" s="705"/>
      <c r="F89" s="523">
        <v>2772</v>
      </c>
      <c r="G89" s="362"/>
      <c r="H89" s="363"/>
      <c r="I89" s="363"/>
      <c r="J89" s="361"/>
      <c r="K89" s="363"/>
      <c r="L89" s="684" t="s">
        <v>269</v>
      </c>
      <c r="M89" s="685"/>
      <c r="N89" s="686"/>
      <c r="O89" s="14">
        <v>0</v>
      </c>
      <c r="P89" s="14">
        <v>0</v>
      </c>
      <c r="Q89" s="14">
        <v>54</v>
      </c>
      <c r="R89" s="14">
        <v>72</v>
      </c>
      <c r="S89" s="14">
        <v>72</v>
      </c>
      <c r="T89" s="589">
        <v>72</v>
      </c>
    </row>
    <row r="90" spans="1:20" ht="20.25" customHeight="1" x14ac:dyDescent="0.25">
      <c r="A90" s="445"/>
      <c r="B90" s="445"/>
      <c r="C90" s="703" t="s">
        <v>274</v>
      </c>
      <c r="D90" s="704"/>
      <c r="E90" s="705"/>
      <c r="F90" s="522">
        <v>4428</v>
      </c>
      <c r="G90" s="395"/>
      <c r="H90" s="396"/>
      <c r="I90" s="396"/>
      <c r="J90" s="450"/>
      <c r="K90" s="396"/>
      <c r="L90" s="684" t="s">
        <v>270</v>
      </c>
      <c r="M90" s="685"/>
      <c r="N90" s="686"/>
      <c r="O90" s="14">
        <v>0</v>
      </c>
      <c r="P90" s="14">
        <v>0</v>
      </c>
      <c r="Q90" s="453">
        <v>72</v>
      </c>
      <c r="R90" s="453">
        <v>72</v>
      </c>
      <c r="S90" s="453">
        <v>72</v>
      </c>
      <c r="T90" s="589">
        <v>72</v>
      </c>
    </row>
    <row r="91" spans="1:20" ht="21" customHeight="1" x14ac:dyDescent="0.25">
      <c r="C91" s="698" t="s">
        <v>275</v>
      </c>
      <c r="D91" s="699"/>
      <c r="E91" s="700"/>
      <c r="F91" s="522">
        <v>72</v>
      </c>
      <c r="G91" s="396"/>
      <c r="H91" s="396"/>
      <c r="I91" s="396"/>
      <c r="J91" s="396"/>
      <c r="K91" s="396"/>
      <c r="L91" s="684" t="s">
        <v>271</v>
      </c>
      <c r="M91" s="685"/>
      <c r="N91" s="686"/>
      <c r="O91" s="441"/>
      <c r="P91" s="441"/>
      <c r="Q91" s="441"/>
      <c r="R91" s="441"/>
      <c r="S91" s="441"/>
      <c r="T91" s="449" t="s">
        <v>276</v>
      </c>
    </row>
    <row r="92" spans="1:20" ht="20.25" customHeight="1" x14ac:dyDescent="0.25">
      <c r="C92" s="698" t="s">
        <v>97</v>
      </c>
      <c r="D92" s="699"/>
      <c r="E92" s="700"/>
      <c r="F92" s="523">
        <v>108</v>
      </c>
      <c r="G92" s="2"/>
      <c r="H92" s="2"/>
      <c r="I92" s="2"/>
      <c r="J92" s="2"/>
      <c r="K92" s="457"/>
      <c r="L92" s="690" t="s">
        <v>278</v>
      </c>
      <c r="M92" s="691"/>
      <c r="N92" s="692"/>
      <c r="O92" s="404" t="s">
        <v>247</v>
      </c>
      <c r="P92" s="404" t="s">
        <v>248</v>
      </c>
      <c r="Q92" s="404" t="s">
        <v>250</v>
      </c>
      <c r="R92" s="404" t="s">
        <v>250</v>
      </c>
      <c r="S92" s="404" t="s">
        <v>250</v>
      </c>
      <c r="T92" s="590" t="s">
        <v>250</v>
      </c>
    </row>
    <row r="93" spans="1:20" ht="21.75" customHeight="1" x14ac:dyDescent="0.25">
      <c r="C93" s="591"/>
      <c r="D93" s="592"/>
      <c r="E93" s="592"/>
      <c r="F93" s="592"/>
      <c r="G93" s="592"/>
      <c r="H93" s="592"/>
      <c r="I93" s="592"/>
      <c r="J93" s="592"/>
      <c r="K93" s="592"/>
      <c r="L93" s="690" t="s">
        <v>283</v>
      </c>
      <c r="M93" s="691"/>
      <c r="N93" s="692"/>
      <c r="O93" s="404" t="s">
        <v>249</v>
      </c>
      <c r="P93" s="403" t="s">
        <v>277</v>
      </c>
      <c r="Q93" s="403" t="s">
        <v>325</v>
      </c>
      <c r="R93" s="403" t="s">
        <v>325</v>
      </c>
      <c r="S93" s="403" t="s">
        <v>248</v>
      </c>
      <c r="T93" s="593">
        <v>6</v>
      </c>
    </row>
    <row r="94" spans="1:20" ht="20.25" customHeight="1" thickBot="1" x14ac:dyDescent="0.3">
      <c r="C94" s="594"/>
      <c r="D94" s="595"/>
      <c r="E94" s="595"/>
      <c r="F94" s="595"/>
      <c r="G94" s="595"/>
      <c r="H94" s="595"/>
      <c r="I94" s="595"/>
      <c r="J94" s="595"/>
      <c r="K94" s="595"/>
      <c r="L94" s="693" t="s">
        <v>279</v>
      </c>
      <c r="M94" s="694"/>
      <c r="N94" s="695"/>
      <c r="O94" s="596" t="s">
        <v>249</v>
      </c>
      <c r="P94" s="597">
        <v>1</v>
      </c>
      <c r="Q94" s="596" t="s">
        <v>249</v>
      </c>
      <c r="R94" s="596" t="s">
        <v>249</v>
      </c>
      <c r="S94" s="596" t="s">
        <v>249</v>
      </c>
      <c r="T94" s="598">
        <v>1</v>
      </c>
    </row>
    <row r="95" spans="1:20" ht="18" x14ac:dyDescent="0.25">
      <c r="O95" s="21"/>
      <c r="P95" s="21"/>
      <c r="Q95" s="21"/>
      <c r="R95" s="21"/>
      <c r="S95" s="21"/>
      <c r="T95" s="21"/>
    </row>
  </sheetData>
  <dataConsolidate/>
  <mergeCells count="55">
    <mergeCell ref="O3:T3"/>
    <mergeCell ref="O4:P4"/>
    <mergeCell ref="Q4:R4"/>
    <mergeCell ref="S4:T4"/>
    <mergeCell ref="B3:B7"/>
    <mergeCell ref="D3:N3"/>
    <mergeCell ref="D6:D7"/>
    <mergeCell ref="E6:F6"/>
    <mergeCell ref="G6:G7"/>
    <mergeCell ref="N4:N7"/>
    <mergeCell ref="J6:M6"/>
    <mergeCell ref="J4:M5"/>
    <mergeCell ref="D4:F5"/>
    <mergeCell ref="H6:I6"/>
    <mergeCell ref="G4:I5"/>
    <mergeCell ref="A3:A7"/>
    <mergeCell ref="C3:C7"/>
    <mergeCell ref="A9:A10"/>
    <mergeCell ref="B9:B10"/>
    <mergeCell ref="C9:C10"/>
    <mergeCell ref="T9:T10"/>
    <mergeCell ref="J9:J10"/>
    <mergeCell ref="K9:K10"/>
    <mergeCell ref="F9:F10"/>
    <mergeCell ref="O5:O7"/>
    <mergeCell ref="P5:P7"/>
    <mergeCell ref="M9:M10"/>
    <mergeCell ref="N9:N10"/>
    <mergeCell ref="O9:O10"/>
    <mergeCell ref="P9:P10"/>
    <mergeCell ref="Q9:Q10"/>
    <mergeCell ref="Q5:Q7"/>
    <mergeCell ref="R5:R7"/>
    <mergeCell ref="S5:S7"/>
    <mergeCell ref="T5:T7"/>
    <mergeCell ref="R9:R10"/>
    <mergeCell ref="L92:N92"/>
    <mergeCell ref="L93:N93"/>
    <mergeCell ref="L94:N94"/>
    <mergeCell ref="D9:D10"/>
    <mergeCell ref="G9:G10"/>
    <mergeCell ref="H9:H10"/>
    <mergeCell ref="I9:I10"/>
    <mergeCell ref="E9:E10"/>
    <mergeCell ref="C92:E92"/>
    <mergeCell ref="C88:E88"/>
    <mergeCell ref="C89:E89"/>
    <mergeCell ref="C90:E90"/>
    <mergeCell ref="C91:E91"/>
    <mergeCell ref="S9:S10"/>
    <mergeCell ref="L88:N88"/>
    <mergeCell ref="L89:N89"/>
    <mergeCell ref="L90:N90"/>
    <mergeCell ref="L91:N91"/>
    <mergeCell ref="N78:N80"/>
  </mergeCells>
  <pageMargins left="0.7" right="0.7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7"/>
  <sheetViews>
    <sheetView zoomScale="62" zoomScaleNormal="62" workbookViewId="0">
      <selection activeCell="BH6" sqref="BH6"/>
    </sheetView>
  </sheetViews>
  <sheetFormatPr defaultRowHeight="12.75" x14ac:dyDescent="0.2"/>
  <cols>
    <col min="1" max="1" width="15.5703125" style="30" customWidth="1"/>
    <col min="2" max="2" width="6.7109375" style="30" customWidth="1"/>
    <col min="3" max="3" width="4.7109375" style="30" customWidth="1"/>
    <col min="4" max="4" width="4.42578125" style="30" customWidth="1"/>
    <col min="5" max="12" width="3.7109375" style="30" customWidth="1"/>
    <col min="13" max="13" width="3.85546875" style="30" customWidth="1"/>
    <col min="14" max="22" width="3.7109375" style="30" customWidth="1"/>
    <col min="23" max="23" width="3.85546875" style="30" customWidth="1"/>
    <col min="24" max="34" width="3.7109375" style="30" customWidth="1"/>
    <col min="35" max="35" width="3.5703125" style="30" customWidth="1"/>
    <col min="36" max="41" width="3.7109375" style="30" customWidth="1"/>
    <col min="42" max="42" width="3.5703125" style="30" customWidth="1"/>
    <col min="43" max="44" width="3.7109375" style="30" customWidth="1"/>
    <col min="45" max="45" width="4.7109375" style="30" customWidth="1"/>
    <col min="46" max="46" width="3.5703125" style="30" customWidth="1"/>
    <col min="47" max="47" width="4.28515625" style="30" customWidth="1"/>
    <col min="48" max="48" width="4.7109375" style="30" customWidth="1"/>
    <col min="49" max="49" width="2.85546875" style="30" customWidth="1"/>
    <col min="50" max="50" width="3.140625" style="30" customWidth="1"/>
    <col min="51" max="51" width="2.7109375" style="30" customWidth="1"/>
    <col min="52" max="52" width="4.42578125" style="30" customWidth="1"/>
    <col min="53" max="53" width="2.28515625" style="30" customWidth="1"/>
    <col min="54" max="54" width="2.7109375" style="30" customWidth="1"/>
    <col min="55" max="55" width="2.85546875" style="30" customWidth="1"/>
    <col min="56" max="56" width="2.42578125" style="30" customWidth="1"/>
    <col min="57" max="57" width="4.7109375" style="30" customWidth="1"/>
    <col min="58" max="16384" width="9.140625" style="30"/>
  </cols>
  <sheetData>
    <row r="1" spans="1:61" ht="25.5" customHeight="1" x14ac:dyDescent="0.2">
      <c r="A1" s="745" t="s">
        <v>321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745"/>
      <c r="AH1" s="745"/>
      <c r="AI1" s="745"/>
      <c r="AJ1" s="745"/>
      <c r="AK1" s="745"/>
      <c r="AL1" s="745"/>
      <c r="AM1" s="745"/>
      <c r="AN1" s="745"/>
      <c r="AO1" s="745"/>
      <c r="AP1" s="745"/>
      <c r="AQ1" s="745"/>
      <c r="AR1" s="745"/>
      <c r="AS1" s="745"/>
      <c r="AT1" s="745"/>
      <c r="AU1" s="745"/>
      <c r="AV1" s="745"/>
      <c r="AW1" s="745"/>
      <c r="AX1" s="745"/>
      <c r="AY1" s="745"/>
      <c r="AZ1" s="745"/>
      <c r="BA1" s="745"/>
      <c r="BB1" s="745"/>
    </row>
    <row r="2" spans="1:61" ht="25.5" customHeight="1" thickBot="1" x14ac:dyDescent="0.3">
      <c r="R2" s="746" t="s">
        <v>220</v>
      </c>
      <c r="S2" s="746"/>
      <c r="T2" s="746"/>
      <c r="U2" s="746"/>
      <c r="V2" s="746"/>
      <c r="W2" s="746"/>
      <c r="X2" s="746"/>
      <c r="Y2" s="746"/>
      <c r="Z2" s="746"/>
      <c r="AA2" s="746"/>
      <c r="AB2" s="746"/>
      <c r="AC2" s="746"/>
      <c r="AD2" s="746"/>
      <c r="AE2" s="746"/>
      <c r="AF2" s="746"/>
      <c r="AG2" s="500"/>
      <c r="AH2" s="500"/>
    </row>
    <row r="3" spans="1:61" ht="25.5" customHeight="1" thickBot="1" x14ac:dyDescent="0.25">
      <c r="A3" s="747" t="s">
        <v>132</v>
      </c>
      <c r="B3" s="747" t="s">
        <v>0</v>
      </c>
      <c r="C3" s="750" t="s">
        <v>133</v>
      </c>
      <c r="D3" s="750" t="s">
        <v>134</v>
      </c>
      <c r="E3" s="734" t="s">
        <v>135</v>
      </c>
      <c r="F3" s="735"/>
      <c r="G3" s="735"/>
      <c r="H3" s="736"/>
      <c r="I3" s="728" t="s">
        <v>136</v>
      </c>
      <c r="J3" s="734" t="s">
        <v>137</v>
      </c>
      <c r="K3" s="735"/>
      <c r="L3" s="736"/>
      <c r="M3" s="728" t="s">
        <v>138</v>
      </c>
      <c r="N3" s="734" t="s">
        <v>139</v>
      </c>
      <c r="O3" s="735"/>
      <c r="P3" s="735"/>
      <c r="Q3" s="736"/>
      <c r="R3" s="752" t="s">
        <v>140</v>
      </c>
      <c r="S3" s="753"/>
      <c r="T3" s="753"/>
      <c r="U3" s="754"/>
      <c r="V3" s="761" t="s">
        <v>141</v>
      </c>
      <c r="W3" s="764" t="s">
        <v>142</v>
      </c>
      <c r="X3" s="765"/>
      <c r="Y3" s="766"/>
      <c r="Z3" s="736" t="s">
        <v>143</v>
      </c>
      <c r="AA3" s="734" t="s">
        <v>144</v>
      </c>
      <c r="AB3" s="735"/>
      <c r="AC3" s="735"/>
      <c r="AD3" s="736"/>
      <c r="AE3" s="734" t="s">
        <v>146</v>
      </c>
      <c r="AF3" s="735"/>
      <c r="AG3" s="735"/>
      <c r="AH3" s="736"/>
      <c r="AI3" s="728" t="s">
        <v>147</v>
      </c>
      <c r="AJ3" s="735" t="s">
        <v>148</v>
      </c>
      <c r="AK3" s="735"/>
      <c r="AL3" s="736"/>
      <c r="AM3" s="728" t="s">
        <v>290</v>
      </c>
      <c r="AN3" s="734" t="s">
        <v>150</v>
      </c>
      <c r="AO3" s="735"/>
      <c r="AP3" s="735"/>
      <c r="AQ3" s="736"/>
      <c r="AR3" s="728" t="s">
        <v>291</v>
      </c>
      <c r="AS3" s="735" t="s">
        <v>151</v>
      </c>
      <c r="AT3" s="735"/>
      <c r="AU3" s="736"/>
      <c r="AV3" s="728" t="s">
        <v>293</v>
      </c>
      <c r="AW3" s="734" t="s">
        <v>153</v>
      </c>
      <c r="AX3" s="735"/>
      <c r="AY3" s="736"/>
      <c r="AZ3" s="728" t="s">
        <v>292</v>
      </c>
      <c r="BA3" s="743" t="s">
        <v>155</v>
      </c>
      <c r="BB3" s="743"/>
      <c r="BC3" s="743"/>
      <c r="BD3" s="744"/>
      <c r="BE3" s="733" t="s">
        <v>156</v>
      </c>
    </row>
    <row r="4" spans="1:61" ht="25.5" customHeight="1" thickBot="1" x14ac:dyDescent="0.25">
      <c r="A4" s="748"/>
      <c r="B4" s="748"/>
      <c r="C4" s="751"/>
      <c r="D4" s="751"/>
      <c r="E4" s="737"/>
      <c r="F4" s="738"/>
      <c r="G4" s="738"/>
      <c r="H4" s="739"/>
      <c r="I4" s="729"/>
      <c r="J4" s="737"/>
      <c r="K4" s="738"/>
      <c r="L4" s="739"/>
      <c r="M4" s="729"/>
      <c r="N4" s="737"/>
      <c r="O4" s="738"/>
      <c r="P4" s="738"/>
      <c r="Q4" s="739"/>
      <c r="R4" s="755"/>
      <c r="S4" s="756"/>
      <c r="T4" s="756"/>
      <c r="U4" s="757"/>
      <c r="V4" s="762"/>
      <c r="W4" s="767"/>
      <c r="X4" s="768"/>
      <c r="Y4" s="769"/>
      <c r="Z4" s="739"/>
      <c r="AA4" s="737"/>
      <c r="AB4" s="738"/>
      <c r="AC4" s="738"/>
      <c r="AD4" s="739"/>
      <c r="AE4" s="737"/>
      <c r="AF4" s="738"/>
      <c r="AG4" s="738"/>
      <c r="AH4" s="739"/>
      <c r="AI4" s="729"/>
      <c r="AJ4" s="738"/>
      <c r="AK4" s="738"/>
      <c r="AL4" s="739"/>
      <c r="AM4" s="729"/>
      <c r="AN4" s="737"/>
      <c r="AO4" s="738"/>
      <c r="AP4" s="738"/>
      <c r="AQ4" s="739"/>
      <c r="AR4" s="729"/>
      <c r="AS4" s="738"/>
      <c r="AT4" s="738"/>
      <c r="AU4" s="739"/>
      <c r="AV4" s="729"/>
      <c r="AW4" s="737"/>
      <c r="AX4" s="738"/>
      <c r="AY4" s="739"/>
      <c r="AZ4" s="729"/>
      <c r="BA4" s="743"/>
      <c r="BB4" s="743"/>
      <c r="BC4" s="743"/>
      <c r="BD4" s="744"/>
      <c r="BE4" s="733"/>
    </row>
    <row r="5" spans="1:61" ht="25.5" customHeight="1" thickBot="1" x14ac:dyDescent="0.25">
      <c r="A5" s="748"/>
      <c r="B5" s="748"/>
      <c r="C5" s="751"/>
      <c r="D5" s="751"/>
      <c r="E5" s="740"/>
      <c r="F5" s="741"/>
      <c r="G5" s="741"/>
      <c r="H5" s="742"/>
      <c r="I5" s="729"/>
      <c r="J5" s="740"/>
      <c r="K5" s="741"/>
      <c r="L5" s="742"/>
      <c r="M5" s="729"/>
      <c r="N5" s="740"/>
      <c r="O5" s="741"/>
      <c r="P5" s="741"/>
      <c r="Q5" s="742"/>
      <c r="R5" s="758"/>
      <c r="S5" s="759"/>
      <c r="T5" s="759"/>
      <c r="U5" s="760"/>
      <c r="V5" s="762"/>
      <c r="W5" s="767"/>
      <c r="X5" s="768"/>
      <c r="Y5" s="769"/>
      <c r="Z5" s="739"/>
      <c r="AA5" s="740"/>
      <c r="AB5" s="741"/>
      <c r="AC5" s="741"/>
      <c r="AD5" s="742"/>
      <c r="AE5" s="740"/>
      <c r="AF5" s="741"/>
      <c r="AG5" s="741"/>
      <c r="AH5" s="742"/>
      <c r="AI5" s="729"/>
      <c r="AJ5" s="741"/>
      <c r="AK5" s="741"/>
      <c r="AL5" s="742"/>
      <c r="AM5" s="729"/>
      <c r="AN5" s="740"/>
      <c r="AO5" s="741"/>
      <c r="AP5" s="741"/>
      <c r="AQ5" s="742"/>
      <c r="AR5" s="729"/>
      <c r="AS5" s="741"/>
      <c r="AT5" s="741"/>
      <c r="AU5" s="742"/>
      <c r="AV5" s="729"/>
      <c r="AW5" s="740"/>
      <c r="AX5" s="741"/>
      <c r="AY5" s="742"/>
      <c r="AZ5" s="729"/>
      <c r="BA5" s="743"/>
      <c r="BB5" s="743"/>
      <c r="BC5" s="743"/>
      <c r="BD5" s="744"/>
      <c r="BE5" s="733"/>
    </row>
    <row r="6" spans="1:61" ht="25.5" customHeight="1" thickBot="1" x14ac:dyDescent="0.25">
      <c r="A6" s="748"/>
      <c r="B6" s="748"/>
      <c r="C6" s="751"/>
      <c r="D6" s="751"/>
      <c r="E6" s="83">
        <v>1</v>
      </c>
      <c r="F6" s="84">
        <v>8</v>
      </c>
      <c r="G6" s="84">
        <v>15</v>
      </c>
      <c r="H6" s="85">
        <v>22</v>
      </c>
      <c r="I6" s="729"/>
      <c r="J6" s="83">
        <v>6</v>
      </c>
      <c r="K6" s="84">
        <v>13</v>
      </c>
      <c r="L6" s="85">
        <v>20</v>
      </c>
      <c r="M6" s="729"/>
      <c r="N6" s="83" t="s">
        <v>221</v>
      </c>
      <c r="O6" s="84">
        <v>10</v>
      </c>
      <c r="P6" s="84">
        <v>17</v>
      </c>
      <c r="Q6" s="85">
        <v>24</v>
      </c>
      <c r="R6" s="86">
        <v>1</v>
      </c>
      <c r="S6" s="84">
        <v>8</v>
      </c>
      <c r="T6" s="84">
        <v>15</v>
      </c>
      <c r="U6" s="85">
        <v>22</v>
      </c>
      <c r="V6" s="762"/>
      <c r="W6" s="507">
        <v>5</v>
      </c>
      <c r="X6" s="36">
        <v>12</v>
      </c>
      <c r="Y6" s="37">
        <v>19</v>
      </c>
      <c r="Z6" s="739"/>
      <c r="AA6" s="83">
        <v>2</v>
      </c>
      <c r="AB6" s="84">
        <v>9</v>
      </c>
      <c r="AC6" s="84">
        <v>16</v>
      </c>
      <c r="AD6" s="508">
        <v>23</v>
      </c>
      <c r="AE6" s="86">
        <v>1</v>
      </c>
      <c r="AF6" s="84" t="s">
        <v>288</v>
      </c>
      <c r="AG6" s="84">
        <v>15</v>
      </c>
      <c r="AH6" s="85">
        <v>22</v>
      </c>
      <c r="AI6" s="729"/>
      <c r="AJ6" s="83">
        <v>5</v>
      </c>
      <c r="AK6" s="84">
        <v>12</v>
      </c>
      <c r="AL6" s="85">
        <v>19</v>
      </c>
      <c r="AM6" s="729"/>
      <c r="AN6" s="499" t="s">
        <v>289</v>
      </c>
      <c r="AO6" s="84">
        <v>10</v>
      </c>
      <c r="AP6" s="84">
        <v>17</v>
      </c>
      <c r="AQ6" s="85">
        <v>24</v>
      </c>
      <c r="AR6" s="729"/>
      <c r="AS6" s="86">
        <v>7</v>
      </c>
      <c r="AT6" s="84">
        <v>14</v>
      </c>
      <c r="AU6" s="89">
        <v>21</v>
      </c>
      <c r="AV6" s="729"/>
      <c r="AW6" s="83">
        <v>5</v>
      </c>
      <c r="AX6" s="84">
        <v>12</v>
      </c>
      <c r="AY6" s="85">
        <v>19</v>
      </c>
      <c r="AZ6" s="729"/>
      <c r="BA6" s="274">
        <v>2</v>
      </c>
      <c r="BB6" s="274">
        <v>9</v>
      </c>
      <c r="BC6" s="274">
        <v>16</v>
      </c>
      <c r="BD6" s="275">
        <v>23</v>
      </c>
      <c r="BE6" s="733"/>
    </row>
    <row r="7" spans="1:61" ht="25.5" customHeight="1" thickBot="1" x14ac:dyDescent="0.25">
      <c r="A7" s="748"/>
      <c r="B7" s="749"/>
      <c r="C7" s="751"/>
      <c r="D7" s="751"/>
      <c r="E7" s="40">
        <v>7</v>
      </c>
      <c r="F7" s="41">
        <v>14</v>
      </c>
      <c r="G7" s="41">
        <v>21</v>
      </c>
      <c r="H7" s="42">
        <v>28</v>
      </c>
      <c r="I7" s="730"/>
      <c r="J7" s="43">
        <v>12</v>
      </c>
      <c r="K7" s="41">
        <v>19</v>
      </c>
      <c r="L7" s="42">
        <v>26</v>
      </c>
      <c r="M7" s="730"/>
      <c r="N7" s="43">
        <v>9</v>
      </c>
      <c r="O7" s="41">
        <v>16</v>
      </c>
      <c r="P7" s="41">
        <v>23</v>
      </c>
      <c r="Q7" s="42">
        <v>30</v>
      </c>
      <c r="R7" s="43">
        <v>7</v>
      </c>
      <c r="S7" s="41">
        <v>14</v>
      </c>
      <c r="T7" s="41">
        <v>21</v>
      </c>
      <c r="U7" s="42">
        <v>28</v>
      </c>
      <c r="V7" s="763"/>
      <c r="W7" s="509">
        <v>11</v>
      </c>
      <c r="X7" s="45">
        <v>18</v>
      </c>
      <c r="Y7" s="46">
        <v>25</v>
      </c>
      <c r="Z7" s="742"/>
      <c r="AA7" s="43">
        <v>8</v>
      </c>
      <c r="AB7" s="41">
        <v>15</v>
      </c>
      <c r="AC7" s="41">
        <v>22</v>
      </c>
      <c r="AD7" s="510">
        <v>29</v>
      </c>
      <c r="AE7" s="43">
        <v>7</v>
      </c>
      <c r="AF7" s="41">
        <v>14</v>
      </c>
      <c r="AG7" s="41">
        <v>21</v>
      </c>
      <c r="AH7" s="42">
        <v>28</v>
      </c>
      <c r="AI7" s="730"/>
      <c r="AJ7" s="43">
        <v>11</v>
      </c>
      <c r="AK7" s="41">
        <v>18</v>
      </c>
      <c r="AL7" s="42">
        <v>25</v>
      </c>
      <c r="AM7" s="730"/>
      <c r="AN7" s="43">
        <v>9</v>
      </c>
      <c r="AO7" s="41">
        <v>16</v>
      </c>
      <c r="AP7" s="41">
        <v>23</v>
      </c>
      <c r="AQ7" s="42">
        <v>30</v>
      </c>
      <c r="AR7" s="730"/>
      <c r="AS7" s="43">
        <v>13</v>
      </c>
      <c r="AT7" s="41">
        <v>20</v>
      </c>
      <c r="AU7" s="48">
        <v>27</v>
      </c>
      <c r="AV7" s="730"/>
      <c r="AW7" s="43">
        <v>11</v>
      </c>
      <c r="AX7" s="41">
        <v>18</v>
      </c>
      <c r="AY7" s="42">
        <v>25</v>
      </c>
      <c r="AZ7" s="730"/>
      <c r="BA7" s="274">
        <v>8</v>
      </c>
      <c r="BB7" s="274">
        <v>15</v>
      </c>
      <c r="BC7" s="274">
        <v>22</v>
      </c>
      <c r="BD7" s="275">
        <v>30</v>
      </c>
      <c r="BE7" s="733"/>
    </row>
    <row r="8" spans="1:61" ht="25.5" customHeight="1" thickBot="1" x14ac:dyDescent="0.3">
      <c r="A8" s="278" t="s">
        <v>161</v>
      </c>
      <c r="B8" s="279"/>
      <c r="C8" s="50">
        <f>D8+BE8</f>
        <v>1365</v>
      </c>
      <c r="D8" s="51">
        <f>SUM(D9)</f>
        <v>595</v>
      </c>
      <c r="E8" s="52">
        <f t="shared" ref="E8:AQ8" si="0">SUM(E10:E25)</f>
        <v>35</v>
      </c>
      <c r="F8" s="52">
        <f t="shared" si="0"/>
        <v>35</v>
      </c>
      <c r="G8" s="52">
        <f t="shared" si="0"/>
        <v>35</v>
      </c>
      <c r="H8" s="52">
        <f t="shared" si="0"/>
        <v>35</v>
      </c>
      <c r="I8" s="52">
        <f t="shared" si="0"/>
        <v>35</v>
      </c>
      <c r="J8" s="52">
        <f t="shared" si="0"/>
        <v>35</v>
      </c>
      <c r="K8" s="52">
        <f t="shared" si="0"/>
        <v>35</v>
      </c>
      <c r="L8" s="52">
        <f t="shared" si="0"/>
        <v>35</v>
      </c>
      <c r="M8" s="52">
        <f t="shared" si="0"/>
        <v>35</v>
      </c>
      <c r="N8" s="52">
        <f t="shared" si="0"/>
        <v>35</v>
      </c>
      <c r="O8" s="52">
        <f t="shared" si="0"/>
        <v>35</v>
      </c>
      <c r="P8" s="52">
        <f t="shared" si="0"/>
        <v>35</v>
      </c>
      <c r="Q8" s="52">
        <f t="shared" si="0"/>
        <v>35</v>
      </c>
      <c r="R8" s="52">
        <f t="shared" si="0"/>
        <v>35</v>
      </c>
      <c r="S8" s="52">
        <f t="shared" si="0"/>
        <v>35</v>
      </c>
      <c r="T8" s="52">
        <f t="shared" si="0"/>
        <v>35</v>
      </c>
      <c r="U8" s="52">
        <f t="shared" si="0"/>
        <v>35</v>
      </c>
      <c r="V8" s="280">
        <f t="shared" si="0"/>
        <v>0</v>
      </c>
      <c r="W8" s="280">
        <f t="shared" si="0"/>
        <v>0</v>
      </c>
      <c r="X8" s="281">
        <f t="shared" si="0"/>
        <v>35</v>
      </c>
      <c r="Y8" s="281">
        <f t="shared" si="0"/>
        <v>35</v>
      </c>
      <c r="Z8" s="52">
        <f t="shared" si="0"/>
        <v>35</v>
      </c>
      <c r="AA8" s="52">
        <f t="shared" si="0"/>
        <v>35</v>
      </c>
      <c r="AB8" s="52">
        <f t="shared" si="0"/>
        <v>35</v>
      </c>
      <c r="AC8" s="52">
        <f t="shared" si="0"/>
        <v>35</v>
      </c>
      <c r="AD8" s="52">
        <f t="shared" si="0"/>
        <v>35</v>
      </c>
      <c r="AE8" s="52">
        <f t="shared" si="0"/>
        <v>35</v>
      </c>
      <c r="AF8" s="52">
        <f t="shared" si="0"/>
        <v>35</v>
      </c>
      <c r="AG8" s="52">
        <f t="shared" si="0"/>
        <v>35</v>
      </c>
      <c r="AH8" s="52">
        <f t="shared" si="0"/>
        <v>35</v>
      </c>
      <c r="AI8" s="52">
        <f t="shared" si="0"/>
        <v>35</v>
      </c>
      <c r="AJ8" s="52">
        <f t="shared" si="0"/>
        <v>35</v>
      </c>
      <c r="AK8" s="52">
        <f t="shared" si="0"/>
        <v>35</v>
      </c>
      <c r="AL8" s="52">
        <f t="shared" si="0"/>
        <v>35</v>
      </c>
      <c r="AM8" s="52">
        <f t="shared" si="0"/>
        <v>35</v>
      </c>
      <c r="AN8" s="52">
        <f t="shared" si="0"/>
        <v>35</v>
      </c>
      <c r="AO8" s="52">
        <f t="shared" si="0"/>
        <v>35</v>
      </c>
      <c r="AP8" s="52">
        <f t="shared" si="0"/>
        <v>35</v>
      </c>
      <c r="AQ8" s="52">
        <f t="shared" si="0"/>
        <v>35</v>
      </c>
      <c r="AR8" s="52">
        <v>35</v>
      </c>
      <c r="AS8" s="52">
        <f>SUM(AS10:AS25)</f>
        <v>35</v>
      </c>
      <c r="AT8" s="525"/>
      <c r="AU8" s="525"/>
      <c r="AV8" s="55"/>
      <c r="AW8" s="55"/>
      <c r="AX8" s="55"/>
      <c r="AY8" s="55"/>
      <c r="AZ8" s="55"/>
      <c r="BA8" s="55"/>
      <c r="BB8" s="55"/>
      <c r="BC8" s="55"/>
      <c r="BD8" s="56"/>
      <c r="BE8" s="54">
        <f>SUM(BE10:BE25)</f>
        <v>770</v>
      </c>
    </row>
    <row r="9" spans="1:61" ht="25.5" customHeight="1" thickBot="1" x14ac:dyDescent="0.3">
      <c r="A9" s="285" t="s">
        <v>223</v>
      </c>
      <c r="B9" s="286"/>
      <c r="C9" s="287">
        <f>SUM(C10:C25)</f>
        <v>1365</v>
      </c>
      <c r="D9" s="283">
        <f>SUM(D10:D25)</f>
        <v>595</v>
      </c>
      <c r="E9" s="52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55"/>
      <c r="W9" s="56"/>
      <c r="X9" s="53"/>
      <c r="Y9" s="53"/>
      <c r="Z9" s="52"/>
      <c r="AA9" s="171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171"/>
      <c r="AM9" s="171"/>
      <c r="AN9" s="171"/>
      <c r="AO9" s="171"/>
      <c r="AP9" s="171"/>
      <c r="AQ9" s="171"/>
      <c r="AR9" s="171"/>
      <c r="AS9" s="171"/>
      <c r="AT9" s="282"/>
      <c r="AU9" s="282"/>
      <c r="AV9" s="55"/>
      <c r="AW9" s="55"/>
      <c r="AX9" s="55"/>
      <c r="AY9" s="55"/>
      <c r="AZ9" s="55"/>
      <c r="BA9" s="55"/>
      <c r="BB9" s="55"/>
      <c r="BC9" s="55"/>
      <c r="BD9" s="56"/>
      <c r="BE9" s="54"/>
    </row>
    <row r="10" spans="1:61" ht="28.5" customHeight="1" thickBot="1" x14ac:dyDescent="0.3">
      <c r="A10" s="57" t="s">
        <v>28</v>
      </c>
      <c r="B10" s="288" t="s">
        <v>27</v>
      </c>
      <c r="C10" s="289">
        <f>SUM(D10,BE10)</f>
        <v>156</v>
      </c>
      <c r="D10" s="290">
        <f>SUM(E10:U10)</f>
        <v>68</v>
      </c>
      <c r="E10" s="291">
        <v>4</v>
      </c>
      <c r="F10" s="291">
        <v>4</v>
      </c>
      <c r="G10" s="291">
        <v>4</v>
      </c>
      <c r="H10" s="291">
        <v>4</v>
      </c>
      <c r="I10" s="291">
        <v>4</v>
      </c>
      <c r="J10" s="291">
        <v>4</v>
      </c>
      <c r="K10" s="291">
        <v>4</v>
      </c>
      <c r="L10" s="291">
        <v>4</v>
      </c>
      <c r="M10" s="291">
        <v>4</v>
      </c>
      <c r="N10" s="291">
        <v>4</v>
      </c>
      <c r="O10" s="291">
        <v>4</v>
      </c>
      <c r="P10" s="291">
        <v>4</v>
      </c>
      <c r="Q10" s="291">
        <v>4</v>
      </c>
      <c r="R10" s="291">
        <v>4</v>
      </c>
      <c r="S10" s="291">
        <v>4</v>
      </c>
      <c r="T10" s="291">
        <v>4</v>
      </c>
      <c r="U10" s="291">
        <v>4</v>
      </c>
      <c r="V10" s="292"/>
      <c r="W10" s="293"/>
      <c r="X10" s="294">
        <v>4</v>
      </c>
      <c r="Y10" s="294">
        <v>4</v>
      </c>
      <c r="Z10" s="294">
        <v>4</v>
      </c>
      <c r="AA10" s="294">
        <v>4</v>
      </c>
      <c r="AB10" s="294">
        <v>4</v>
      </c>
      <c r="AC10" s="294">
        <v>4</v>
      </c>
      <c r="AD10" s="294">
        <v>4</v>
      </c>
      <c r="AE10" s="294">
        <v>4</v>
      </c>
      <c r="AF10" s="294">
        <v>4</v>
      </c>
      <c r="AG10" s="294">
        <v>4</v>
      </c>
      <c r="AH10" s="294">
        <v>4</v>
      </c>
      <c r="AI10" s="294">
        <v>4</v>
      </c>
      <c r="AJ10" s="294">
        <v>4</v>
      </c>
      <c r="AK10" s="294">
        <v>4</v>
      </c>
      <c r="AL10" s="294">
        <v>4</v>
      </c>
      <c r="AM10" s="294">
        <v>4</v>
      </c>
      <c r="AN10" s="294">
        <v>4</v>
      </c>
      <c r="AO10" s="294">
        <v>4</v>
      </c>
      <c r="AP10" s="294">
        <v>4</v>
      </c>
      <c r="AQ10" s="294">
        <v>4</v>
      </c>
      <c r="AR10" s="294">
        <v>4</v>
      </c>
      <c r="AS10" s="294">
        <v>4</v>
      </c>
      <c r="AT10" s="526"/>
      <c r="AU10" s="526"/>
      <c r="AV10" s="55"/>
      <c r="AW10" s="55"/>
      <c r="AX10" s="55"/>
      <c r="AY10" s="55"/>
      <c r="AZ10" s="55"/>
      <c r="BA10" s="55"/>
      <c r="BB10" s="55"/>
      <c r="BC10" s="55"/>
      <c r="BD10" s="56"/>
      <c r="BE10" s="54">
        <f>SUM(X10:AU10)</f>
        <v>88</v>
      </c>
    </row>
    <row r="11" spans="1:61" ht="26.25" customHeight="1" thickBot="1" x14ac:dyDescent="0.3">
      <c r="A11" s="57" t="s">
        <v>30</v>
      </c>
      <c r="B11" s="61" t="s">
        <v>29</v>
      </c>
      <c r="C11" s="289">
        <f t="shared" ref="C11:C25" si="1">SUM(E11:BD11)</f>
        <v>117</v>
      </c>
      <c r="D11" s="290">
        <f t="shared" ref="D11:D25" si="2">SUM(E11:U11)</f>
        <v>51</v>
      </c>
      <c r="E11" s="291">
        <v>3</v>
      </c>
      <c r="F11" s="291">
        <v>3</v>
      </c>
      <c r="G11" s="291">
        <v>3</v>
      </c>
      <c r="H11" s="291">
        <v>3</v>
      </c>
      <c r="I11" s="291">
        <v>3</v>
      </c>
      <c r="J11" s="291">
        <v>3</v>
      </c>
      <c r="K11" s="291">
        <v>3</v>
      </c>
      <c r="L11" s="291">
        <v>3</v>
      </c>
      <c r="M11" s="291">
        <v>3</v>
      </c>
      <c r="N11" s="291">
        <v>3</v>
      </c>
      <c r="O11" s="291">
        <v>3</v>
      </c>
      <c r="P11" s="291">
        <v>3</v>
      </c>
      <c r="Q11" s="291">
        <v>3</v>
      </c>
      <c r="R11" s="291">
        <v>3</v>
      </c>
      <c r="S11" s="291">
        <v>3</v>
      </c>
      <c r="T11" s="291">
        <v>3</v>
      </c>
      <c r="U11" s="291">
        <v>3</v>
      </c>
      <c r="V11" s="292"/>
      <c r="W11" s="292"/>
      <c r="X11" s="294">
        <v>3</v>
      </c>
      <c r="Y11" s="294">
        <v>3</v>
      </c>
      <c r="Z11" s="294">
        <v>3</v>
      </c>
      <c r="AA11" s="294">
        <v>3</v>
      </c>
      <c r="AB11" s="294">
        <v>3</v>
      </c>
      <c r="AC11" s="294">
        <v>3</v>
      </c>
      <c r="AD11" s="294">
        <v>3</v>
      </c>
      <c r="AE11" s="294">
        <v>3</v>
      </c>
      <c r="AF11" s="294">
        <v>3</v>
      </c>
      <c r="AG11" s="294">
        <v>3</v>
      </c>
      <c r="AH11" s="294">
        <v>3</v>
      </c>
      <c r="AI11" s="294">
        <v>3</v>
      </c>
      <c r="AJ11" s="294">
        <v>3</v>
      </c>
      <c r="AK11" s="294">
        <v>3</v>
      </c>
      <c r="AL11" s="294">
        <v>3</v>
      </c>
      <c r="AM11" s="294">
        <v>3</v>
      </c>
      <c r="AN11" s="294">
        <v>3</v>
      </c>
      <c r="AO11" s="294">
        <v>3</v>
      </c>
      <c r="AP11" s="294">
        <v>3</v>
      </c>
      <c r="AQ11" s="294">
        <v>3</v>
      </c>
      <c r="AR11" s="294">
        <v>3</v>
      </c>
      <c r="AS11" s="294">
        <v>3</v>
      </c>
      <c r="AT11" s="526"/>
      <c r="AU11" s="526"/>
      <c r="AV11" s="55"/>
      <c r="AW11" s="55"/>
      <c r="AX11" s="55"/>
      <c r="AY11" s="55"/>
      <c r="AZ11" s="55"/>
      <c r="BA11" s="55"/>
      <c r="BB11" s="55"/>
      <c r="BC11" s="55"/>
      <c r="BD11" s="56"/>
      <c r="BE11" s="54">
        <f t="shared" ref="BE11:BE25" si="3">SUM(X11:AU11)</f>
        <v>66</v>
      </c>
      <c r="BI11" s="30" t="s">
        <v>20</v>
      </c>
    </row>
    <row r="12" spans="1:61" ht="26.25" customHeight="1" thickBot="1" x14ac:dyDescent="0.3">
      <c r="A12" s="57" t="s">
        <v>43</v>
      </c>
      <c r="B12" s="61" t="s">
        <v>42</v>
      </c>
      <c r="C12" s="289">
        <f t="shared" si="1"/>
        <v>195</v>
      </c>
      <c r="D12" s="290">
        <f t="shared" si="2"/>
        <v>85</v>
      </c>
      <c r="E12" s="291">
        <v>5</v>
      </c>
      <c r="F12" s="291">
        <v>5</v>
      </c>
      <c r="G12" s="291">
        <v>5</v>
      </c>
      <c r="H12" s="291">
        <v>5</v>
      </c>
      <c r="I12" s="291">
        <v>5</v>
      </c>
      <c r="J12" s="291">
        <v>5</v>
      </c>
      <c r="K12" s="291">
        <v>5</v>
      </c>
      <c r="L12" s="291">
        <v>5</v>
      </c>
      <c r="M12" s="291">
        <v>5</v>
      </c>
      <c r="N12" s="291">
        <v>5</v>
      </c>
      <c r="O12" s="291">
        <v>5</v>
      </c>
      <c r="P12" s="291">
        <v>5</v>
      </c>
      <c r="Q12" s="291">
        <v>5</v>
      </c>
      <c r="R12" s="291">
        <v>5</v>
      </c>
      <c r="S12" s="291">
        <v>5</v>
      </c>
      <c r="T12" s="291">
        <v>5</v>
      </c>
      <c r="U12" s="291">
        <v>5</v>
      </c>
      <c r="V12" s="292"/>
      <c r="W12" s="293"/>
      <c r="X12" s="294">
        <v>5</v>
      </c>
      <c r="Y12" s="294">
        <v>5</v>
      </c>
      <c r="Z12" s="294">
        <v>5</v>
      </c>
      <c r="AA12" s="294">
        <v>5</v>
      </c>
      <c r="AB12" s="294">
        <v>5</v>
      </c>
      <c r="AC12" s="294">
        <v>5</v>
      </c>
      <c r="AD12" s="294">
        <v>5</v>
      </c>
      <c r="AE12" s="294">
        <v>5</v>
      </c>
      <c r="AF12" s="294">
        <v>5</v>
      </c>
      <c r="AG12" s="294">
        <v>5</v>
      </c>
      <c r="AH12" s="294">
        <v>5</v>
      </c>
      <c r="AI12" s="294">
        <v>5</v>
      </c>
      <c r="AJ12" s="294">
        <v>5</v>
      </c>
      <c r="AK12" s="294">
        <v>5</v>
      </c>
      <c r="AL12" s="294">
        <v>5</v>
      </c>
      <c r="AM12" s="294">
        <v>5</v>
      </c>
      <c r="AN12" s="294">
        <v>5</v>
      </c>
      <c r="AO12" s="294">
        <v>5</v>
      </c>
      <c r="AP12" s="294">
        <v>5</v>
      </c>
      <c r="AQ12" s="294">
        <v>5</v>
      </c>
      <c r="AR12" s="294">
        <v>5</v>
      </c>
      <c r="AS12" s="294">
        <v>5</v>
      </c>
      <c r="AT12" s="526"/>
      <c r="AU12" s="526"/>
      <c r="AV12" s="55"/>
      <c r="AW12" s="55"/>
      <c r="AX12" s="55"/>
      <c r="AY12" s="55"/>
      <c r="AZ12" s="55"/>
      <c r="BA12" s="55"/>
      <c r="BB12" s="55"/>
      <c r="BC12" s="55"/>
      <c r="BD12" s="56"/>
      <c r="BE12" s="54">
        <f t="shared" si="3"/>
        <v>110</v>
      </c>
    </row>
    <row r="13" spans="1:61" ht="30" customHeight="1" thickBot="1" x14ac:dyDescent="0.3">
      <c r="A13" s="57" t="s">
        <v>224</v>
      </c>
      <c r="B13" s="61" t="s">
        <v>39</v>
      </c>
      <c r="C13" s="289">
        <f t="shared" si="1"/>
        <v>78</v>
      </c>
      <c r="D13" s="290">
        <f t="shared" si="2"/>
        <v>34</v>
      </c>
      <c r="E13" s="291">
        <v>2</v>
      </c>
      <c r="F13" s="291">
        <v>2</v>
      </c>
      <c r="G13" s="291">
        <v>2</v>
      </c>
      <c r="H13" s="291">
        <v>2</v>
      </c>
      <c r="I13" s="291">
        <v>2</v>
      </c>
      <c r="J13" s="291">
        <v>2</v>
      </c>
      <c r="K13" s="291">
        <v>2</v>
      </c>
      <c r="L13" s="291">
        <v>2</v>
      </c>
      <c r="M13" s="291">
        <v>2</v>
      </c>
      <c r="N13" s="291">
        <v>2</v>
      </c>
      <c r="O13" s="291">
        <v>2</v>
      </c>
      <c r="P13" s="291">
        <v>2</v>
      </c>
      <c r="Q13" s="291">
        <v>2</v>
      </c>
      <c r="R13" s="291">
        <v>2</v>
      </c>
      <c r="S13" s="291">
        <v>2</v>
      </c>
      <c r="T13" s="291">
        <v>2</v>
      </c>
      <c r="U13" s="291">
        <v>2</v>
      </c>
      <c r="V13" s="292"/>
      <c r="W13" s="293"/>
      <c r="X13" s="294">
        <v>2</v>
      </c>
      <c r="Y13" s="294">
        <v>2</v>
      </c>
      <c r="Z13" s="294">
        <v>2</v>
      </c>
      <c r="AA13" s="294">
        <v>2</v>
      </c>
      <c r="AB13" s="294">
        <v>2</v>
      </c>
      <c r="AC13" s="294">
        <v>2</v>
      </c>
      <c r="AD13" s="294">
        <v>2</v>
      </c>
      <c r="AE13" s="294">
        <v>2</v>
      </c>
      <c r="AF13" s="294">
        <v>2</v>
      </c>
      <c r="AG13" s="294">
        <v>2</v>
      </c>
      <c r="AH13" s="294">
        <v>2</v>
      </c>
      <c r="AI13" s="294">
        <v>2</v>
      </c>
      <c r="AJ13" s="294">
        <v>2</v>
      </c>
      <c r="AK13" s="294">
        <v>2</v>
      </c>
      <c r="AL13" s="294">
        <v>2</v>
      </c>
      <c r="AM13" s="294">
        <v>2</v>
      </c>
      <c r="AN13" s="294">
        <v>2</v>
      </c>
      <c r="AO13" s="294">
        <v>2</v>
      </c>
      <c r="AP13" s="294">
        <v>2</v>
      </c>
      <c r="AQ13" s="294">
        <v>2</v>
      </c>
      <c r="AR13" s="294">
        <v>2</v>
      </c>
      <c r="AS13" s="294">
        <v>2</v>
      </c>
      <c r="AT13" s="526"/>
      <c r="AU13" s="526"/>
      <c r="AV13" s="55"/>
      <c r="AW13" s="55"/>
      <c r="AX13" s="55"/>
      <c r="AY13" s="55"/>
      <c r="AZ13" s="55"/>
      <c r="BA13" s="55"/>
      <c r="BB13" s="55"/>
      <c r="BC13" s="55"/>
      <c r="BD13" s="56"/>
      <c r="BE13" s="54">
        <f t="shared" si="3"/>
        <v>44</v>
      </c>
    </row>
    <row r="14" spans="1:61" ht="27" customHeight="1" thickBot="1" x14ac:dyDescent="0.3">
      <c r="A14" s="57" t="s">
        <v>45</v>
      </c>
      <c r="B14" s="61" t="s">
        <v>44</v>
      </c>
      <c r="C14" s="289">
        <f t="shared" si="1"/>
        <v>78</v>
      </c>
      <c r="D14" s="290">
        <f t="shared" si="2"/>
        <v>34</v>
      </c>
      <c r="E14" s="52">
        <v>2</v>
      </c>
      <c r="F14" s="52">
        <v>2</v>
      </c>
      <c r="G14" s="52">
        <v>2</v>
      </c>
      <c r="H14" s="52">
        <v>2</v>
      </c>
      <c r="I14" s="52">
        <v>2</v>
      </c>
      <c r="J14" s="52">
        <v>2</v>
      </c>
      <c r="K14" s="52">
        <v>2</v>
      </c>
      <c r="L14" s="52">
        <v>2</v>
      </c>
      <c r="M14" s="52">
        <v>2</v>
      </c>
      <c r="N14" s="52">
        <v>2</v>
      </c>
      <c r="O14" s="52">
        <v>2</v>
      </c>
      <c r="P14" s="52">
        <v>2</v>
      </c>
      <c r="Q14" s="52">
        <v>2</v>
      </c>
      <c r="R14" s="52">
        <v>2</v>
      </c>
      <c r="S14" s="52">
        <v>2</v>
      </c>
      <c r="T14" s="52">
        <v>2</v>
      </c>
      <c r="U14" s="52">
        <v>2</v>
      </c>
      <c r="V14" s="55"/>
      <c r="W14" s="55"/>
      <c r="X14" s="53">
        <v>2</v>
      </c>
      <c r="Y14" s="53">
        <v>2</v>
      </c>
      <c r="Z14" s="53">
        <v>2</v>
      </c>
      <c r="AA14" s="53">
        <v>2</v>
      </c>
      <c r="AB14" s="53">
        <v>2</v>
      </c>
      <c r="AC14" s="53">
        <v>2</v>
      </c>
      <c r="AD14" s="53">
        <v>2</v>
      </c>
      <c r="AE14" s="53">
        <v>2</v>
      </c>
      <c r="AF14" s="53">
        <v>2</v>
      </c>
      <c r="AG14" s="53">
        <v>2</v>
      </c>
      <c r="AH14" s="53">
        <v>2</v>
      </c>
      <c r="AI14" s="53">
        <v>2</v>
      </c>
      <c r="AJ14" s="53">
        <v>2</v>
      </c>
      <c r="AK14" s="53">
        <v>2</v>
      </c>
      <c r="AL14" s="53">
        <v>2</v>
      </c>
      <c r="AM14" s="53">
        <v>2</v>
      </c>
      <c r="AN14" s="53">
        <v>2</v>
      </c>
      <c r="AO14" s="53">
        <v>2</v>
      </c>
      <c r="AP14" s="53">
        <v>2</v>
      </c>
      <c r="AQ14" s="53">
        <v>2</v>
      </c>
      <c r="AR14" s="53">
        <v>2</v>
      </c>
      <c r="AS14" s="53">
        <v>2</v>
      </c>
      <c r="AT14" s="282"/>
      <c r="AU14" s="282"/>
      <c r="AV14" s="59"/>
      <c r="AW14" s="59"/>
      <c r="AX14" s="59"/>
      <c r="AY14" s="59"/>
      <c r="AZ14" s="59"/>
      <c r="BA14" s="59"/>
      <c r="BB14" s="59"/>
      <c r="BC14" s="59"/>
      <c r="BD14" s="60"/>
      <c r="BE14" s="54">
        <f t="shared" si="3"/>
        <v>44</v>
      </c>
    </row>
    <row r="15" spans="1:61" ht="27" customHeight="1" thickBot="1" x14ac:dyDescent="0.3">
      <c r="A15" s="57" t="s">
        <v>53</v>
      </c>
      <c r="B15" s="61" t="s">
        <v>52</v>
      </c>
      <c r="C15" s="289">
        <f t="shared" si="1"/>
        <v>78</v>
      </c>
      <c r="D15" s="290">
        <f t="shared" si="2"/>
        <v>34</v>
      </c>
      <c r="E15" s="291">
        <v>2</v>
      </c>
      <c r="F15" s="291">
        <v>2</v>
      </c>
      <c r="G15" s="291">
        <v>2</v>
      </c>
      <c r="H15" s="291">
        <v>2</v>
      </c>
      <c r="I15" s="291">
        <v>2</v>
      </c>
      <c r="J15" s="291">
        <v>2</v>
      </c>
      <c r="K15" s="291">
        <v>2</v>
      </c>
      <c r="L15" s="291">
        <v>2</v>
      </c>
      <c r="M15" s="291">
        <v>2</v>
      </c>
      <c r="N15" s="291">
        <v>2</v>
      </c>
      <c r="O15" s="291">
        <v>2</v>
      </c>
      <c r="P15" s="291">
        <v>2</v>
      </c>
      <c r="Q15" s="291">
        <v>2</v>
      </c>
      <c r="R15" s="291">
        <v>2</v>
      </c>
      <c r="S15" s="291">
        <v>2</v>
      </c>
      <c r="T15" s="291">
        <v>2</v>
      </c>
      <c r="U15" s="291">
        <v>2</v>
      </c>
      <c r="V15" s="292"/>
      <c r="W15" s="293"/>
      <c r="X15" s="294">
        <v>2</v>
      </c>
      <c r="Y15" s="294">
        <v>2</v>
      </c>
      <c r="Z15" s="294">
        <v>2</v>
      </c>
      <c r="AA15" s="294">
        <v>2</v>
      </c>
      <c r="AB15" s="294">
        <v>2</v>
      </c>
      <c r="AC15" s="294">
        <v>2</v>
      </c>
      <c r="AD15" s="294">
        <v>2</v>
      </c>
      <c r="AE15" s="294">
        <v>2</v>
      </c>
      <c r="AF15" s="294">
        <v>2</v>
      </c>
      <c r="AG15" s="294">
        <v>2</v>
      </c>
      <c r="AH15" s="294">
        <v>2</v>
      </c>
      <c r="AI15" s="294">
        <v>2</v>
      </c>
      <c r="AJ15" s="294">
        <v>2</v>
      </c>
      <c r="AK15" s="294">
        <v>2</v>
      </c>
      <c r="AL15" s="294">
        <v>2</v>
      </c>
      <c r="AM15" s="294">
        <v>2</v>
      </c>
      <c r="AN15" s="294">
        <v>2</v>
      </c>
      <c r="AO15" s="294">
        <v>2</v>
      </c>
      <c r="AP15" s="294">
        <v>2</v>
      </c>
      <c r="AQ15" s="294">
        <v>2</v>
      </c>
      <c r="AR15" s="294">
        <v>2</v>
      </c>
      <c r="AS15" s="294">
        <v>2</v>
      </c>
      <c r="AT15" s="526"/>
      <c r="AU15" s="526"/>
      <c r="AV15" s="55"/>
      <c r="AW15" s="55"/>
      <c r="AX15" s="55"/>
      <c r="AY15" s="55"/>
      <c r="AZ15" s="55"/>
      <c r="BA15" s="55"/>
      <c r="BB15" s="55"/>
      <c r="BC15" s="55"/>
      <c r="BD15" s="56"/>
      <c r="BE15" s="54">
        <f t="shared" si="3"/>
        <v>44</v>
      </c>
    </row>
    <row r="16" spans="1:61" ht="27" customHeight="1" thickBot="1" x14ac:dyDescent="0.3">
      <c r="A16" s="57" t="s">
        <v>225</v>
      </c>
      <c r="B16" s="61" t="s">
        <v>228</v>
      </c>
      <c r="C16" s="289">
        <f t="shared" si="1"/>
        <v>34</v>
      </c>
      <c r="D16" s="290">
        <f t="shared" si="2"/>
        <v>34</v>
      </c>
      <c r="E16" s="291">
        <v>2</v>
      </c>
      <c r="F16" s="291">
        <v>2</v>
      </c>
      <c r="G16" s="291">
        <v>2</v>
      </c>
      <c r="H16" s="291">
        <v>2</v>
      </c>
      <c r="I16" s="291">
        <v>2</v>
      </c>
      <c r="J16" s="291">
        <v>2</v>
      </c>
      <c r="K16" s="291">
        <v>2</v>
      </c>
      <c r="L16" s="291">
        <v>2</v>
      </c>
      <c r="M16" s="291">
        <v>2</v>
      </c>
      <c r="N16" s="291">
        <v>2</v>
      </c>
      <c r="O16" s="291">
        <v>2</v>
      </c>
      <c r="P16" s="291">
        <v>2</v>
      </c>
      <c r="Q16" s="291">
        <v>2</v>
      </c>
      <c r="R16" s="291">
        <v>2</v>
      </c>
      <c r="S16" s="291">
        <v>2</v>
      </c>
      <c r="T16" s="291">
        <v>2</v>
      </c>
      <c r="U16" s="291">
        <v>2</v>
      </c>
      <c r="V16" s="292"/>
      <c r="W16" s="293"/>
      <c r="X16" s="294">
        <v>0</v>
      </c>
      <c r="Y16" s="294">
        <v>0</v>
      </c>
      <c r="Z16" s="294">
        <v>0</v>
      </c>
      <c r="AA16" s="294">
        <v>0</v>
      </c>
      <c r="AB16" s="294">
        <v>0</v>
      </c>
      <c r="AC16" s="294">
        <v>0</v>
      </c>
      <c r="AD16" s="294">
        <v>0</v>
      </c>
      <c r="AE16" s="294">
        <v>0</v>
      </c>
      <c r="AF16" s="294">
        <v>0</v>
      </c>
      <c r="AG16" s="294">
        <v>0</v>
      </c>
      <c r="AH16" s="294">
        <v>0</v>
      </c>
      <c r="AI16" s="294">
        <v>0</v>
      </c>
      <c r="AJ16" s="294">
        <v>0</v>
      </c>
      <c r="AK16" s="294">
        <v>0</v>
      </c>
      <c r="AL16" s="294">
        <v>0</v>
      </c>
      <c r="AM16" s="294">
        <v>0</v>
      </c>
      <c r="AN16" s="294">
        <v>0</v>
      </c>
      <c r="AO16" s="294">
        <v>0</v>
      </c>
      <c r="AP16" s="294">
        <v>0</v>
      </c>
      <c r="AQ16" s="294">
        <v>0</v>
      </c>
      <c r="AR16" s="294">
        <v>0</v>
      </c>
      <c r="AS16" s="294">
        <v>0</v>
      </c>
      <c r="AT16" s="526"/>
      <c r="AU16" s="526"/>
      <c r="AV16" s="55"/>
      <c r="AW16" s="55"/>
      <c r="AX16" s="55"/>
      <c r="AY16" s="55"/>
      <c r="AZ16" s="55"/>
      <c r="BA16" s="55"/>
      <c r="BB16" s="55"/>
      <c r="BC16" s="55"/>
      <c r="BD16" s="56"/>
      <c r="BE16" s="54">
        <f t="shared" si="3"/>
        <v>0</v>
      </c>
    </row>
    <row r="17" spans="1:58" ht="27" customHeight="1" thickBot="1" x14ac:dyDescent="0.3">
      <c r="A17" s="57" t="s">
        <v>55</v>
      </c>
      <c r="B17" s="61" t="s">
        <v>230</v>
      </c>
      <c r="C17" s="289">
        <f t="shared" si="1"/>
        <v>39</v>
      </c>
      <c r="D17" s="290">
        <f t="shared" si="2"/>
        <v>17</v>
      </c>
      <c r="E17" s="291">
        <v>1</v>
      </c>
      <c r="F17" s="291">
        <v>1</v>
      </c>
      <c r="G17" s="291">
        <v>1</v>
      </c>
      <c r="H17" s="291">
        <v>1</v>
      </c>
      <c r="I17" s="291">
        <v>1</v>
      </c>
      <c r="J17" s="291">
        <v>1</v>
      </c>
      <c r="K17" s="291">
        <v>1</v>
      </c>
      <c r="L17" s="291">
        <v>1</v>
      </c>
      <c r="M17" s="291">
        <v>1</v>
      </c>
      <c r="N17" s="291">
        <v>1</v>
      </c>
      <c r="O17" s="291">
        <v>1</v>
      </c>
      <c r="P17" s="291">
        <v>1</v>
      </c>
      <c r="Q17" s="291">
        <v>1</v>
      </c>
      <c r="R17" s="291">
        <v>1</v>
      </c>
      <c r="S17" s="291">
        <v>1</v>
      </c>
      <c r="T17" s="291">
        <v>1</v>
      </c>
      <c r="U17" s="291">
        <v>1</v>
      </c>
      <c r="V17" s="292"/>
      <c r="W17" s="293"/>
      <c r="X17" s="294">
        <v>1</v>
      </c>
      <c r="Y17" s="294">
        <v>1</v>
      </c>
      <c r="Z17" s="294">
        <v>1</v>
      </c>
      <c r="AA17" s="294">
        <v>1</v>
      </c>
      <c r="AB17" s="294">
        <v>1</v>
      </c>
      <c r="AC17" s="294">
        <v>1</v>
      </c>
      <c r="AD17" s="294">
        <v>1</v>
      </c>
      <c r="AE17" s="294">
        <v>1</v>
      </c>
      <c r="AF17" s="294">
        <v>1</v>
      </c>
      <c r="AG17" s="294">
        <v>1</v>
      </c>
      <c r="AH17" s="294">
        <v>1</v>
      </c>
      <c r="AI17" s="294">
        <v>1</v>
      </c>
      <c r="AJ17" s="294">
        <v>1</v>
      </c>
      <c r="AK17" s="294">
        <v>1</v>
      </c>
      <c r="AL17" s="294">
        <v>1</v>
      </c>
      <c r="AM17" s="294">
        <v>1</v>
      </c>
      <c r="AN17" s="294">
        <v>1</v>
      </c>
      <c r="AO17" s="294">
        <v>1</v>
      </c>
      <c r="AP17" s="294">
        <v>1</v>
      </c>
      <c r="AQ17" s="294">
        <v>1</v>
      </c>
      <c r="AR17" s="294">
        <v>1</v>
      </c>
      <c r="AS17" s="294">
        <v>1</v>
      </c>
      <c r="AT17" s="526"/>
      <c r="AU17" s="526"/>
      <c r="AV17" s="55"/>
      <c r="AW17" s="55"/>
      <c r="AX17" s="55"/>
      <c r="AY17" s="55"/>
      <c r="AZ17" s="55"/>
      <c r="BA17" s="55"/>
      <c r="BB17" s="55"/>
      <c r="BC17" s="55"/>
      <c r="BD17" s="56"/>
      <c r="BE17" s="54">
        <f t="shared" si="3"/>
        <v>22</v>
      </c>
    </row>
    <row r="18" spans="1:58" ht="28.5" customHeight="1" thickBot="1" x14ac:dyDescent="0.3">
      <c r="A18" s="57" t="s">
        <v>33</v>
      </c>
      <c r="B18" s="61" t="s">
        <v>32</v>
      </c>
      <c r="C18" s="289">
        <f t="shared" si="1"/>
        <v>156</v>
      </c>
      <c r="D18" s="290">
        <f t="shared" si="2"/>
        <v>68</v>
      </c>
      <c r="E18" s="291">
        <v>4</v>
      </c>
      <c r="F18" s="291">
        <v>4</v>
      </c>
      <c r="G18" s="291">
        <v>4</v>
      </c>
      <c r="H18" s="291">
        <v>4</v>
      </c>
      <c r="I18" s="291">
        <v>4</v>
      </c>
      <c r="J18" s="291">
        <v>4</v>
      </c>
      <c r="K18" s="291">
        <v>4</v>
      </c>
      <c r="L18" s="291">
        <v>4</v>
      </c>
      <c r="M18" s="291">
        <v>4</v>
      </c>
      <c r="N18" s="291">
        <v>4</v>
      </c>
      <c r="O18" s="291">
        <v>4</v>
      </c>
      <c r="P18" s="291">
        <v>4</v>
      </c>
      <c r="Q18" s="291">
        <v>4</v>
      </c>
      <c r="R18" s="291">
        <v>4</v>
      </c>
      <c r="S18" s="291">
        <v>4</v>
      </c>
      <c r="T18" s="291">
        <v>4</v>
      </c>
      <c r="U18" s="291">
        <v>4</v>
      </c>
      <c r="V18" s="292"/>
      <c r="W18" s="293"/>
      <c r="X18" s="294">
        <v>4</v>
      </c>
      <c r="Y18" s="294">
        <v>4</v>
      </c>
      <c r="Z18" s="294">
        <v>4</v>
      </c>
      <c r="AA18" s="294">
        <v>4</v>
      </c>
      <c r="AB18" s="294">
        <v>4</v>
      </c>
      <c r="AC18" s="294">
        <v>4</v>
      </c>
      <c r="AD18" s="294">
        <v>4</v>
      </c>
      <c r="AE18" s="294">
        <v>4</v>
      </c>
      <c r="AF18" s="294">
        <v>4</v>
      </c>
      <c r="AG18" s="294">
        <v>4</v>
      </c>
      <c r="AH18" s="294">
        <v>4</v>
      </c>
      <c r="AI18" s="294">
        <v>4</v>
      </c>
      <c r="AJ18" s="294">
        <v>4</v>
      </c>
      <c r="AK18" s="294">
        <v>4</v>
      </c>
      <c r="AL18" s="294">
        <v>4</v>
      </c>
      <c r="AM18" s="294">
        <v>4</v>
      </c>
      <c r="AN18" s="294">
        <v>4</v>
      </c>
      <c r="AO18" s="294">
        <v>4</v>
      </c>
      <c r="AP18" s="294">
        <v>4</v>
      </c>
      <c r="AQ18" s="294">
        <v>4</v>
      </c>
      <c r="AR18" s="294">
        <v>4</v>
      </c>
      <c r="AS18" s="294">
        <v>4</v>
      </c>
      <c r="AT18" s="526"/>
      <c r="AU18" s="526"/>
      <c r="AV18" s="59"/>
      <c r="AW18" s="59"/>
      <c r="AX18" s="59"/>
      <c r="AY18" s="59"/>
      <c r="AZ18" s="59"/>
      <c r="BA18" s="59"/>
      <c r="BB18" s="59"/>
      <c r="BC18" s="59"/>
      <c r="BD18" s="60"/>
      <c r="BE18" s="54">
        <f t="shared" si="3"/>
        <v>88</v>
      </c>
    </row>
    <row r="19" spans="1:58" ht="28.5" customHeight="1" thickBot="1" x14ac:dyDescent="0.3">
      <c r="A19" s="57" t="s">
        <v>37</v>
      </c>
      <c r="B19" s="61" t="s">
        <v>36</v>
      </c>
      <c r="C19" s="289">
        <f t="shared" si="1"/>
        <v>78</v>
      </c>
      <c r="D19" s="290">
        <f t="shared" si="2"/>
        <v>34</v>
      </c>
      <c r="E19" s="291">
        <v>2</v>
      </c>
      <c r="F19" s="291">
        <v>2</v>
      </c>
      <c r="G19" s="291">
        <v>2</v>
      </c>
      <c r="H19" s="291">
        <v>2</v>
      </c>
      <c r="I19" s="291">
        <v>2</v>
      </c>
      <c r="J19" s="291">
        <v>2</v>
      </c>
      <c r="K19" s="291">
        <v>2</v>
      </c>
      <c r="L19" s="291">
        <v>2</v>
      </c>
      <c r="M19" s="291">
        <v>2</v>
      </c>
      <c r="N19" s="291">
        <v>2</v>
      </c>
      <c r="O19" s="291">
        <v>2</v>
      </c>
      <c r="P19" s="291">
        <v>2</v>
      </c>
      <c r="Q19" s="291">
        <v>2</v>
      </c>
      <c r="R19" s="291">
        <v>2</v>
      </c>
      <c r="S19" s="291">
        <v>2</v>
      </c>
      <c r="T19" s="291">
        <v>2</v>
      </c>
      <c r="U19" s="291">
        <v>2</v>
      </c>
      <c r="V19" s="292"/>
      <c r="W19" s="293"/>
      <c r="X19" s="294">
        <v>2</v>
      </c>
      <c r="Y19" s="294">
        <v>2</v>
      </c>
      <c r="Z19" s="294">
        <v>2</v>
      </c>
      <c r="AA19" s="294">
        <v>2</v>
      </c>
      <c r="AB19" s="294">
        <v>2</v>
      </c>
      <c r="AC19" s="294">
        <v>2</v>
      </c>
      <c r="AD19" s="294">
        <v>2</v>
      </c>
      <c r="AE19" s="294">
        <v>2</v>
      </c>
      <c r="AF19" s="294">
        <v>2</v>
      </c>
      <c r="AG19" s="294">
        <v>2</v>
      </c>
      <c r="AH19" s="294">
        <v>2</v>
      </c>
      <c r="AI19" s="294">
        <v>2</v>
      </c>
      <c r="AJ19" s="294">
        <v>2</v>
      </c>
      <c r="AK19" s="294">
        <v>2</v>
      </c>
      <c r="AL19" s="294">
        <v>2</v>
      </c>
      <c r="AM19" s="294">
        <v>2</v>
      </c>
      <c r="AN19" s="294">
        <v>2</v>
      </c>
      <c r="AO19" s="294">
        <v>2</v>
      </c>
      <c r="AP19" s="294">
        <v>2</v>
      </c>
      <c r="AQ19" s="294">
        <v>2</v>
      </c>
      <c r="AR19" s="294">
        <v>2</v>
      </c>
      <c r="AS19" s="294">
        <v>2</v>
      </c>
      <c r="AT19" s="526"/>
      <c r="AU19" s="526"/>
      <c r="AV19" s="59"/>
      <c r="AW19" s="59"/>
      <c r="AX19" s="59"/>
      <c r="AY19" s="59"/>
      <c r="AZ19" s="59"/>
      <c r="BA19" s="59"/>
      <c r="BB19" s="59"/>
      <c r="BC19" s="59"/>
      <c r="BD19" s="60"/>
      <c r="BE19" s="54">
        <f t="shared" si="3"/>
        <v>44</v>
      </c>
    </row>
    <row r="20" spans="1:58" ht="28.5" customHeight="1" thickBot="1" x14ac:dyDescent="0.3">
      <c r="A20" s="57" t="s">
        <v>226</v>
      </c>
      <c r="B20" s="61" t="s">
        <v>34</v>
      </c>
      <c r="C20" s="289">
        <f t="shared" si="1"/>
        <v>156</v>
      </c>
      <c r="D20" s="290">
        <f t="shared" si="2"/>
        <v>68</v>
      </c>
      <c r="E20" s="291">
        <v>4</v>
      </c>
      <c r="F20" s="291">
        <v>4</v>
      </c>
      <c r="G20" s="291">
        <v>4</v>
      </c>
      <c r="H20" s="291">
        <v>4</v>
      </c>
      <c r="I20" s="291">
        <v>4</v>
      </c>
      <c r="J20" s="291">
        <v>4</v>
      </c>
      <c r="K20" s="291">
        <v>4</v>
      </c>
      <c r="L20" s="291">
        <v>4</v>
      </c>
      <c r="M20" s="291">
        <v>4</v>
      </c>
      <c r="N20" s="291">
        <v>4</v>
      </c>
      <c r="O20" s="291">
        <v>4</v>
      </c>
      <c r="P20" s="291">
        <v>4</v>
      </c>
      <c r="Q20" s="291">
        <v>4</v>
      </c>
      <c r="R20" s="291">
        <v>4</v>
      </c>
      <c r="S20" s="291">
        <v>4</v>
      </c>
      <c r="T20" s="291">
        <v>4</v>
      </c>
      <c r="U20" s="291">
        <v>4</v>
      </c>
      <c r="V20" s="292"/>
      <c r="W20" s="293"/>
      <c r="X20" s="294">
        <v>4</v>
      </c>
      <c r="Y20" s="294">
        <v>4</v>
      </c>
      <c r="Z20" s="294">
        <v>4</v>
      </c>
      <c r="AA20" s="294">
        <v>4</v>
      </c>
      <c r="AB20" s="294">
        <v>4</v>
      </c>
      <c r="AC20" s="294">
        <v>4</v>
      </c>
      <c r="AD20" s="294">
        <v>4</v>
      </c>
      <c r="AE20" s="294">
        <v>4</v>
      </c>
      <c r="AF20" s="294">
        <v>4</v>
      </c>
      <c r="AG20" s="294">
        <v>4</v>
      </c>
      <c r="AH20" s="294">
        <v>4</v>
      </c>
      <c r="AI20" s="294">
        <v>4</v>
      </c>
      <c r="AJ20" s="294">
        <v>4</v>
      </c>
      <c r="AK20" s="294">
        <v>4</v>
      </c>
      <c r="AL20" s="294">
        <v>4</v>
      </c>
      <c r="AM20" s="294">
        <v>4</v>
      </c>
      <c r="AN20" s="294">
        <v>4</v>
      </c>
      <c r="AO20" s="294">
        <v>4</v>
      </c>
      <c r="AP20" s="294">
        <v>4</v>
      </c>
      <c r="AQ20" s="294">
        <v>4</v>
      </c>
      <c r="AR20" s="294">
        <v>4</v>
      </c>
      <c r="AS20" s="294">
        <v>4</v>
      </c>
      <c r="AT20" s="526"/>
      <c r="AU20" s="526"/>
      <c r="AV20" s="59"/>
      <c r="AW20" s="59"/>
      <c r="AX20" s="59"/>
      <c r="AY20" s="59"/>
      <c r="AZ20" s="59"/>
      <c r="BA20" s="59"/>
      <c r="BB20" s="59"/>
      <c r="BC20" s="59"/>
      <c r="BD20" s="60"/>
      <c r="BE20" s="54">
        <f t="shared" si="3"/>
        <v>88</v>
      </c>
    </row>
    <row r="21" spans="1:58" ht="34.5" customHeight="1" thickBot="1" x14ac:dyDescent="0.3">
      <c r="A21" s="57" t="s">
        <v>48</v>
      </c>
      <c r="B21" s="61" t="s">
        <v>47</v>
      </c>
      <c r="C21" s="289">
        <f t="shared" si="1"/>
        <v>78</v>
      </c>
      <c r="D21" s="290">
        <f t="shared" si="2"/>
        <v>34</v>
      </c>
      <c r="E21" s="291">
        <v>2</v>
      </c>
      <c r="F21" s="291">
        <v>2</v>
      </c>
      <c r="G21" s="291">
        <v>2</v>
      </c>
      <c r="H21" s="291">
        <v>2</v>
      </c>
      <c r="I21" s="291">
        <v>2</v>
      </c>
      <c r="J21" s="291">
        <v>2</v>
      </c>
      <c r="K21" s="291">
        <v>2</v>
      </c>
      <c r="L21" s="291">
        <v>2</v>
      </c>
      <c r="M21" s="291">
        <v>2</v>
      </c>
      <c r="N21" s="291">
        <v>2</v>
      </c>
      <c r="O21" s="291">
        <v>2</v>
      </c>
      <c r="P21" s="291">
        <v>2</v>
      </c>
      <c r="Q21" s="291">
        <v>2</v>
      </c>
      <c r="R21" s="291">
        <v>2</v>
      </c>
      <c r="S21" s="291">
        <v>2</v>
      </c>
      <c r="T21" s="291">
        <v>2</v>
      </c>
      <c r="U21" s="291">
        <v>2</v>
      </c>
      <c r="V21" s="292"/>
      <c r="W21" s="293"/>
      <c r="X21" s="294">
        <v>2</v>
      </c>
      <c r="Y21" s="294">
        <v>2</v>
      </c>
      <c r="Z21" s="294">
        <v>2</v>
      </c>
      <c r="AA21" s="294">
        <v>2</v>
      </c>
      <c r="AB21" s="294">
        <v>2</v>
      </c>
      <c r="AC21" s="294">
        <v>2</v>
      </c>
      <c r="AD21" s="294">
        <v>2</v>
      </c>
      <c r="AE21" s="294">
        <v>2</v>
      </c>
      <c r="AF21" s="294">
        <v>2</v>
      </c>
      <c r="AG21" s="294">
        <v>2</v>
      </c>
      <c r="AH21" s="294">
        <v>2</v>
      </c>
      <c r="AI21" s="294">
        <v>2</v>
      </c>
      <c r="AJ21" s="294">
        <v>2</v>
      </c>
      <c r="AK21" s="294">
        <v>2</v>
      </c>
      <c r="AL21" s="294">
        <v>2</v>
      </c>
      <c r="AM21" s="294">
        <v>2</v>
      </c>
      <c r="AN21" s="294">
        <v>2</v>
      </c>
      <c r="AO21" s="294">
        <v>2</v>
      </c>
      <c r="AP21" s="294">
        <v>2</v>
      </c>
      <c r="AQ21" s="294">
        <v>2</v>
      </c>
      <c r="AR21" s="294">
        <v>2</v>
      </c>
      <c r="AS21" s="294">
        <v>2</v>
      </c>
      <c r="AT21" s="526"/>
      <c r="AU21" s="526"/>
      <c r="AV21" s="59"/>
      <c r="AW21" s="59"/>
      <c r="AX21" s="59"/>
      <c r="AY21" s="59"/>
      <c r="AZ21" s="59"/>
      <c r="BA21" s="59"/>
      <c r="BB21" s="59"/>
      <c r="BC21" s="59"/>
      <c r="BD21" s="60"/>
      <c r="BE21" s="54">
        <f t="shared" si="3"/>
        <v>44</v>
      </c>
    </row>
    <row r="22" spans="1:58" ht="28.5" customHeight="1" thickBot="1" x14ac:dyDescent="0.3">
      <c r="A22" s="57" t="s">
        <v>227</v>
      </c>
      <c r="B22" s="61" t="s">
        <v>49</v>
      </c>
      <c r="C22" s="289">
        <f t="shared" si="1"/>
        <v>39</v>
      </c>
      <c r="D22" s="290">
        <f t="shared" si="2"/>
        <v>17</v>
      </c>
      <c r="E22" s="291">
        <v>1</v>
      </c>
      <c r="F22" s="291">
        <v>1</v>
      </c>
      <c r="G22" s="291">
        <v>1</v>
      </c>
      <c r="H22" s="291">
        <v>1</v>
      </c>
      <c r="I22" s="291">
        <v>1</v>
      </c>
      <c r="J22" s="291">
        <v>1</v>
      </c>
      <c r="K22" s="291">
        <v>1</v>
      </c>
      <c r="L22" s="291">
        <v>1</v>
      </c>
      <c r="M22" s="291">
        <v>1</v>
      </c>
      <c r="N22" s="291">
        <v>1</v>
      </c>
      <c r="O22" s="291">
        <v>1</v>
      </c>
      <c r="P22" s="291">
        <v>1</v>
      </c>
      <c r="Q22" s="291">
        <v>1</v>
      </c>
      <c r="R22" s="291">
        <v>1</v>
      </c>
      <c r="S22" s="291">
        <v>1</v>
      </c>
      <c r="T22" s="291">
        <v>1</v>
      </c>
      <c r="U22" s="291">
        <v>1</v>
      </c>
      <c r="V22" s="292"/>
      <c r="W22" s="293"/>
      <c r="X22" s="294">
        <v>1</v>
      </c>
      <c r="Y22" s="294">
        <v>1</v>
      </c>
      <c r="Z22" s="294">
        <v>1</v>
      </c>
      <c r="AA22" s="294">
        <v>1</v>
      </c>
      <c r="AB22" s="294">
        <v>1</v>
      </c>
      <c r="AC22" s="294">
        <v>1</v>
      </c>
      <c r="AD22" s="294">
        <v>1</v>
      </c>
      <c r="AE22" s="294">
        <v>1</v>
      </c>
      <c r="AF22" s="294">
        <v>1</v>
      </c>
      <c r="AG22" s="294">
        <v>1</v>
      </c>
      <c r="AH22" s="294">
        <v>1</v>
      </c>
      <c r="AI22" s="294">
        <v>1</v>
      </c>
      <c r="AJ22" s="294">
        <v>1</v>
      </c>
      <c r="AK22" s="294">
        <v>1</v>
      </c>
      <c r="AL22" s="294">
        <v>1</v>
      </c>
      <c r="AM22" s="294">
        <v>1</v>
      </c>
      <c r="AN22" s="294">
        <v>1</v>
      </c>
      <c r="AO22" s="294">
        <v>1</v>
      </c>
      <c r="AP22" s="294">
        <v>1</v>
      </c>
      <c r="AQ22" s="294">
        <v>1</v>
      </c>
      <c r="AR22" s="294">
        <v>1</v>
      </c>
      <c r="AS22" s="294">
        <v>1</v>
      </c>
      <c r="AT22" s="526"/>
      <c r="AU22" s="526"/>
      <c r="AV22" s="59"/>
      <c r="AW22" s="59"/>
      <c r="AX22" s="59"/>
      <c r="AY22" s="59"/>
      <c r="AZ22" s="59"/>
      <c r="BA22" s="59"/>
      <c r="BB22" s="59"/>
      <c r="BC22" s="59"/>
      <c r="BD22" s="60"/>
      <c r="BE22" s="54">
        <f t="shared" si="3"/>
        <v>22</v>
      </c>
    </row>
    <row r="23" spans="1:58" ht="53.25" customHeight="1" thickBot="1" x14ac:dyDescent="0.3">
      <c r="A23" s="296" t="s">
        <v>229</v>
      </c>
      <c r="B23" s="297"/>
      <c r="C23" s="289"/>
      <c r="D23" s="290"/>
      <c r="E23" s="298" t="s">
        <v>20</v>
      </c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59"/>
      <c r="W23" s="59"/>
      <c r="X23" s="58"/>
      <c r="Y23" s="58"/>
      <c r="Z23" s="284"/>
      <c r="AA23" s="284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284"/>
      <c r="AM23" s="284"/>
      <c r="AN23" s="284"/>
      <c r="AO23" s="284"/>
      <c r="AP23" s="284"/>
      <c r="AQ23" s="284"/>
      <c r="AR23" s="284"/>
      <c r="AS23" s="284"/>
      <c r="AT23" s="295"/>
      <c r="AU23" s="295"/>
      <c r="AV23" s="59"/>
      <c r="AW23" s="59"/>
      <c r="AX23" s="59"/>
      <c r="AY23" s="59"/>
      <c r="AZ23" s="59"/>
      <c r="BA23" s="59"/>
      <c r="BB23" s="59"/>
      <c r="BC23" s="59"/>
      <c r="BD23" s="60"/>
      <c r="BE23" s="54">
        <f t="shared" si="3"/>
        <v>0</v>
      </c>
    </row>
    <row r="24" spans="1:58" ht="33" customHeight="1" thickBot="1" x14ac:dyDescent="0.3">
      <c r="A24" s="235" t="s">
        <v>261</v>
      </c>
      <c r="B24" s="299" t="s">
        <v>231</v>
      </c>
      <c r="C24" s="289">
        <f t="shared" si="1"/>
        <v>44</v>
      </c>
      <c r="D24" s="290">
        <f t="shared" si="2"/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>
        <v>0</v>
      </c>
      <c r="K24" s="298">
        <v>0</v>
      </c>
      <c r="L24" s="298">
        <v>0</v>
      </c>
      <c r="M24" s="298">
        <v>0</v>
      </c>
      <c r="N24" s="298">
        <v>0</v>
      </c>
      <c r="O24" s="298">
        <v>0</v>
      </c>
      <c r="P24" s="298">
        <v>0</v>
      </c>
      <c r="Q24" s="298">
        <v>0</v>
      </c>
      <c r="R24" s="298">
        <v>0</v>
      </c>
      <c r="S24" s="298">
        <v>0</v>
      </c>
      <c r="T24" s="298">
        <v>0</v>
      </c>
      <c r="U24" s="298">
        <v>0</v>
      </c>
      <c r="V24" s="59"/>
      <c r="W24" s="59"/>
      <c r="X24" s="58">
        <v>2</v>
      </c>
      <c r="Y24" s="58">
        <v>2</v>
      </c>
      <c r="Z24" s="58">
        <v>2</v>
      </c>
      <c r="AA24" s="58">
        <v>2</v>
      </c>
      <c r="AB24" s="58">
        <v>2</v>
      </c>
      <c r="AC24" s="58">
        <v>2</v>
      </c>
      <c r="AD24" s="58">
        <v>2</v>
      </c>
      <c r="AE24" s="58">
        <v>2</v>
      </c>
      <c r="AF24" s="58">
        <v>2</v>
      </c>
      <c r="AG24" s="58">
        <v>2</v>
      </c>
      <c r="AH24" s="58">
        <v>2</v>
      </c>
      <c r="AI24" s="58">
        <v>2</v>
      </c>
      <c r="AJ24" s="58">
        <v>2</v>
      </c>
      <c r="AK24" s="58">
        <v>2</v>
      </c>
      <c r="AL24" s="58">
        <v>2</v>
      </c>
      <c r="AM24" s="58">
        <v>2</v>
      </c>
      <c r="AN24" s="58">
        <v>2</v>
      </c>
      <c r="AO24" s="58">
        <v>2</v>
      </c>
      <c r="AP24" s="58">
        <v>2</v>
      </c>
      <c r="AQ24" s="58">
        <v>2</v>
      </c>
      <c r="AR24" s="58">
        <v>2</v>
      </c>
      <c r="AS24" s="58">
        <v>2</v>
      </c>
      <c r="AT24" s="295"/>
      <c r="AU24" s="295"/>
      <c r="AV24" s="59"/>
      <c r="AW24" s="59"/>
      <c r="AX24" s="59"/>
      <c r="AY24" s="59"/>
      <c r="AZ24" s="59"/>
      <c r="BA24" s="59"/>
      <c r="BB24" s="59"/>
      <c r="BC24" s="59"/>
      <c r="BD24" s="59"/>
      <c r="BE24" s="54">
        <f t="shared" si="3"/>
        <v>44</v>
      </c>
      <c r="BF24" s="73"/>
    </row>
    <row r="25" spans="1:58" ht="33.75" customHeight="1" thickBot="1" x14ac:dyDescent="0.3">
      <c r="A25" s="527" t="s">
        <v>98</v>
      </c>
      <c r="B25" s="299" t="s">
        <v>99</v>
      </c>
      <c r="C25" s="289">
        <f t="shared" si="1"/>
        <v>39</v>
      </c>
      <c r="D25" s="290">
        <f t="shared" si="2"/>
        <v>17</v>
      </c>
      <c r="E25" s="298">
        <v>1</v>
      </c>
      <c r="F25" s="298">
        <v>1</v>
      </c>
      <c r="G25" s="298">
        <v>1</v>
      </c>
      <c r="H25" s="298">
        <v>1</v>
      </c>
      <c r="I25" s="298">
        <v>1</v>
      </c>
      <c r="J25" s="298">
        <v>1</v>
      </c>
      <c r="K25" s="298">
        <v>1</v>
      </c>
      <c r="L25" s="298">
        <v>1</v>
      </c>
      <c r="M25" s="298">
        <v>1</v>
      </c>
      <c r="N25" s="298">
        <v>1</v>
      </c>
      <c r="O25" s="298">
        <v>1</v>
      </c>
      <c r="P25" s="298">
        <v>1</v>
      </c>
      <c r="Q25" s="298">
        <v>1</v>
      </c>
      <c r="R25" s="298">
        <v>1</v>
      </c>
      <c r="S25" s="298">
        <v>1</v>
      </c>
      <c r="T25" s="298">
        <v>1</v>
      </c>
      <c r="U25" s="298">
        <v>1</v>
      </c>
      <c r="V25" s="59"/>
      <c r="W25" s="59"/>
      <c r="X25" s="58">
        <v>1</v>
      </c>
      <c r="Y25" s="58">
        <v>1</v>
      </c>
      <c r="Z25" s="58">
        <v>1</v>
      </c>
      <c r="AA25" s="58">
        <v>1</v>
      </c>
      <c r="AB25" s="58">
        <v>1</v>
      </c>
      <c r="AC25" s="58">
        <v>1</v>
      </c>
      <c r="AD25" s="58">
        <v>1</v>
      </c>
      <c r="AE25" s="58">
        <v>1</v>
      </c>
      <c r="AF25" s="58">
        <v>1</v>
      </c>
      <c r="AG25" s="58">
        <v>1</v>
      </c>
      <c r="AH25" s="58">
        <v>1</v>
      </c>
      <c r="AI25" s="58">
        <v>1</v>
      </c>
      <c r="AJ25" s="58">
        <v>1</v>
      </c>
      <c r="AK25" s="58">
        <v>1</v>
      </c>
      <c r="AL25" s="58">
        <v>1</v>
      </c>
      <c r="AM25" s="58">
        <v>1</v>
      </c>
      <c r="AN25" s="58">
        <v>1</v>
      </c>
      <c r="AO25" s="58">
        <v>1</v>
      </c>
      <c r="AP25" s="58">
        <v>1</v>
      </c>
      <c r="AQ25" s="58">
        <v>1</v>
      </c>
      <c r="AR25" s="58">
        <v>1</v>
      </c>
      <c r="AS25" s="58">
        <v>1</v>
      </c>
      <c r="AT25" s="295"/>
      <c r="AU25" s="295"/>
      <c r="AV25" s="59"/>
      <c r="AW25" s="59"/>
      <c r="AX25" s="59"/>
      <c r="AY25" s="59"/>
      <c r="AZ25" s="59"/>
      <c r="BA25" s="59"/>
      <c r="BB25" s="59"/>
      <c r="BC25" s="59"/>
      <c r="BD25" s="59"/>
      <c r="BE25" s="54">
        <f t="shared" si="3"/>
        <v>22</v>
      </c>
      <c r="BF25" s="73"/>
    </row>
    <row r="26" spans="1:58" ht="35.1" customHeight="1" x14ac:dyDescent="0.4">
      <c r="A26" s="74"/>
      <c r="B26" s="74"/>
      <c r="C26" s="68"/>
      <c r="D26" s="69"/>
      <c r="E26" s="65"/>
      <c r="F26" s="731" t="s">
        <v>232</v>
      </c>
      <c r="G26" s="732"/>
      <c r="H26" s="732"/>
      <c r="I26" s="732"/>
      <c r="J26" s="732"/>
      <c r="K26" s="732"/>
      <c r="L26" s="71"/>
      <c r="M26" s="300"/>
      <c r="N26" s="731" t="s">
        <v>164</v>
      </c>
      <c r="O26" s="732"/>
      <c r="P26" s="732"/>
      <c r="Q26" s="732"/>
      <c r="R26" s="732"/>
      <c r="S26" s="301" t="s">
        <v>222</v>
      </c>
      <c r="T26" s="302" t="s">
        <v>233</v>
      </c>
      <c r="U26" s="302"/>
      <c r="V26" s="302"/>
      <c r="W26" s="302"/>
      <c r="X26" s="303"/>
      <c r="Y26" s="303"/>
      <c r="Z26" s="302"/>
      <c r="AA26" s="302"/>
      <c r="AB26" s="304"/>
      <c r="AC26" s="304"/>
      <c r="AD26" s="70"/>
      <c r="AE26" s="70"/>
      <c r="AF26" s="70"/>
      <c r="AG26" s="70"/>
      <c r="AH26" s="70"/>
      <c r="AI26" s="70"/>
      <c r="AJ26" s="70"/>
      <c r="AK26" s="70"/>
      <c r="AL26" s="71"/>
      <c r="AM26" s="71"/>
      <c r="AN26" s="71"/>
      <c r="AO26" s="71"/>
      <c r="AP26" s="71"/>
      <c r="AQ26" s="71"/>
      <c r="AR26" s="71"/>
      <c r="AS26" s="71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74"/>
      <c r="BF26" s="73"/>
    </row>
    <row r="27" spans="1:58" ht="35.1" customHeight="1" x14ac:dyDescent="0.25">
      <c r="A27" s="74"/>
      <c r="B27" s="74"/>
      <c r="C27" s="68"/>
      <c r="D27" s="69"/>
      <c r="AE27" s="70"/>
      <c r="AF27" s="70"/>
      <c r="AG27" s="70"/>
      <c r="AH27" s="70"/>
      <c r="AI27" s="70"/>
      <c r="AJ27" s="70"/>
      <c r="AK27" s="70"/>
      <c r="AL27" s="71"/>
      <c r="AM27" s="71"/>
      <c r="AN27" s="71"/>
      <c r="AO27" s="71"/>
      <c r="AP27" s="71"/>
      <c r="AQ27" s="71"/>
      <c r="AR27" s="71"/>
      <c r="AS27" s="71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74"/>
      <c r="BF27" s="73"/>
    </row>
    <row r="28" spans="1:58" ht="35.1" customHeight="1" x14ac:dyDescent="0.25">
      <c r="A28" s="74"/>
      <c r="B28" s="74"/>
      <c r="C28" s="68"/>
      <c r="D28" s="6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0"/>
      <c r="Y28" s="70"/>
      <c r="Z28" s="71"/>
      <c r="AA28" s="71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1"/>
      <c r="AM28" s="71"/>
      <c r="AN28" s="71"/>
      <c r="AO28" s="71"/>
      <c r="AP28" s="71"/>
      <c r="AQ28" s="71"/>
      <c r="AR28" s="71"/>
      <c r="AS28" s="71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72"/>
      <c r="BF28" s="73"/>
    </row>
    <row r="29" spans="1:58" ht="35.1" customHeight="1" x14ac:dyDescent="0.25">
      <c r="A29" s="74"/>
      <c r="B29" s="74"/>
      <c r="C29" s="68"/>
      <c r="D29" s="69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0"/>
      <c r="Y29" s="70"/>
      <c r="Z29" s="71"/>
      <c r="AA29" s="71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1"/>
      <c r="AM29" s="71"/>
      <c r="AN29" s="71"/>
      <c r="AO29" s="71"/>
      <c r="AP29" s="71"/>
      <c r="AQ29" s="71"/>
      <c r="AR29" s="71"/>
      <c r="AS29" s="71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72"/>
      <c r="BF29" s="73"/>
    </row>
    <row r="30" spans="1:58" ht="35.1" customHeight="1" x14ac:dyDescent="0.25">
      <c r="A30" s="74"/>
      <c r="B30" s="74"/>
      <c r="C30" s="68"/>
      <c r="D30" s="69"/>
      <c r="L30" s="71"/>
      <c r="M30" s="71"/>
      <c r="N30" s="71"/>
      <c r="O30" s="71"/>
      <c r="P30" s="71"/>
      <c r="W30" s="71"/>
      <c r="X30" s="70"/>
      <c r="Y30" s="70"/>
      <c r="Z30" s="71"/>
      <c r="AA30" s="71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1"/>
      <c r="AM30" s="71"/>
      <c r="AN30" s="71"/>
      <c r="AO30" s="71"/>
      <c r="AP30" s="71"/>
      <c r="AQ30" s="71"/>
      <c r="AR30" s="71"/>
      <c r="AS30" s="71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72"/>
      <c r="BF30" s="73"/>
    </row>
    <row r="31" spans="1:58" ht="35.1" customHeight="1" x14ac:dyDescent="0.25">
      <c r="A31" s="74"/>
      <c r="B31" s="74"/>
      <c r="C31" s="68"/>
      <c r="D31" s="69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0"/>
      <c r="Y31" s="70"/>
      <c r="Z31" s="71"/>
      <c r="AA31" s="71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1"/>
      <c r="AM31" s="71"/>
      <c r="AN31" s="71"/>
      <c r="AO31" s="71"/>
      <c r="AP31" s="71"/>
      <c r="AQ31" s="71"/>
      <c r="AR31" s="71"/>
      <c r="AS31" s="71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72"/>
      <c r="BF31" s="73"/>
    </row>
    <row r="32" spans="1:58" ht="35.1" customHeight="1" x14ac:dyDescent="0.25">
      <c r="A32" s="74"/>
      <c r="B32" s="74"/>
      <c r="C32" s="68"/>
      <c r="D32" s="69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0"/>
      <c r="Y32" s="70"/>
      <c r="Z32" s="71"/>
      <c r="AA32" s="71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1"/>
      <c r="AM32" s="71"/>
      <c r="AN32" s="71"/>
      <c r="AO32" s="71"/>
      <c r="AP32" s="71"/>
      <c r="AQ32" s="71"/>
      <c r="AR32" s="71"/>
      <c r="AS32" s="71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72"/>
      <c r="BF32" s="73"/>
    </row>
    <row r="33" spans="1:58" ht="35.1" customHeight="1" x14ac:dyDescent="0.25">
      <c r="A33" s="74"/>
      <c r="B33" s="74"/>
      <c r="C33" s="68"/>
      <c r="D33" s="69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0"/>
      <c r="Y33" s="70"/>
      <c r="Z33" s="71"/>
      <c r="AA33" s="71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1"/>
      <c r="AM33" s="71"/>
      <c r="AN33" s="71"/>
      <c r="AO33" s="71"/>
      <c r="AP33" s="71"/>
      <c r="AQ33" s="71"/>
      <c r="AR33" s="71"/>
      <c r="AS33" s="71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72"/>
      <c r="BF33" s="73"/>
    </row>
    <row r="34" spans="1:58" ht="35.1" customHeight="1" x14ac:dyDescent="0.25">
      <c r="A34" s="74"/>
      <c r="B34" s="74"/>
      <c r="C34" s="68"/>
      <c r="D34" s="69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0"/>
      <c r="Y34" s="70"/>
      <c r="Z34" s="71"/>
      <c r="AA34" s="71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1"/>
      <c r="AM34" s="71"/>
      <c r="AN34" s="71"/>
      <c r="AO34" s="71"/>
      <c r="AP34" s="71"/>
      <c r="AQ34" s="71"/>
      <c r="AR34" s="71"/>
      <c r="AS34" s="71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72"/>
      <c r="BF34" s="73"/>
    </row>
    <row r="35" spans="1:58" ht="35.1" customHeight="1" x14ac:dyDescent="0.25">
      <c r="A35" s="74"/>
      <c r="B35" s="74"/>
      <c r="C35" s="68"/>
      <c r="D35" s="69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0"/>
      <c r="Y35" s="70"/>
      <c r="Z35" s="71"/>
      <c r="AA35" s="71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1"/>
      <c r="AM35" s="71"/>
      <c r="AN35" s="71"/>
      <c r="AO35" s="71"/>
      <c r="AP35" s="71"/>
      <c r="AQ35" s="71"/>
      <c r="AR35" s="71"/>
      <c r="AS35" s="71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72"/>
      <c r="BF35" s="73"/>
    </row>
    <row r="36" spans="1:58" ht="35.1" customHeight="1" x14ac:dyDescent="0.25">
      <c r="A36" s="74"/>
      <c r="B36" s="74"/>
      <c r="C36" s="68"/>
      <c r="D36" s="69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0"/>
      <c r="Y36" s="70"/>
      <c r="Z36" s="71"/>
      <c r="AA36" s="71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1"/>
      <c r="AM36" s="71"/>
      <c r="AN36" s="71"/>
      <c r="AO36" s="71"/>
      <c r="AP36" s="71"/>
      <c r="AQ36" s="71"/>
      <c r="AR36" s="71"/>
      <c r="AS36" s="71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72"/>
      <c r="BF36" s="73"/>
    </row>
    <row r="37" spans="1:58" ht="35.1" customHeight="1" x14ac:dyDescent="0.25">
      <c r="A37" s="74"/>
      <c r="B37" s="74"/>
      <c r="C37" s="68"/>
      <c r="D37" s="69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0"/>
      <c r="Y37" s="70"/>
      <c r="Z37" s="71"/>
      <c r="AA37" s="71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1"/>
      <c r="AM37" s="71"/>
      <c r="AN37" s="71"/>
      <c r="AO37" s="71"/>
      <c r="AP37" s="71"/>
      <c r="AQ37" s="71"/>
      <c r="AR37" s="71"/>
      <c r="AS37" s="71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72"/>
      <c r="BF37" s="73"/>
    </row>
    <row r="38" spans="1:58" ht="35.1" customHeight="1" x14ac:dyDescent="0.25">
      <c r="A38" s="74"/>
      <c r="B38" s="74"/>
      <c r="C38" s="68"/>
      <c r="D38" s="69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0"/>
      <c r="Y38" s="70"/>
      <c r="Z38" s="71"/>
      <c r="AA38" s="71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1"/>
      <c r="AM38" s="71"/>
      <c r="AN38" s="71"/>
      <c r="AO38" s="71"/>
      <c r="AP38" s="71"/>
      <c r="AQ38" s="71"/>
      <c r="AR38" s="71"/>
      <c r="AS38" s="71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72"/>
      <c r="BF38" s="73"/>
    </row>
    <row r="39" spans="1:58" ht="35.1" customHeight="1" x14ac:dyDescent="0.25">
      <c r="A39" s="74"/>
      <c r="B39" s="74"/>
      <c r="C39" s="68"/>
      <c r="D39" s="69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0"/>
      <c r="Y39" s="70"/>
      <c r="Z39" s="71"/>
      <c r="AA39" s="71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1"/>
      <c r="AM39" s="71"/>
      <c r="AN39" s="71"/>
      <c r="AO39" s="71"/>
      <c r="AP39" s="71"/>
      <c r="AQ39" s="71"/>
      <c r="AR39" s="71"/>
      <c r="AS39" s="71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72"/>
      <c r="BF39" s="73"/>
    </row>
    <row r="40" spans="1:58" ht="35.1" customHeight="1" x14ac:dyDescent="0.25">
      <c r="A40" s="77"/>
      <c r="B40" s="77"/>
      <c r="C40" s="75"/>
      <c r="D40" s="76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72"/>
      <c r="BF40" s="73"/>
    </row>
    <row r="41" spans="1:58" ht="35.1" customHeight="1" x14ac:dyDescent="0.25">
      <c r="A41" s="78"/>
      <c r="B41" s="78"/>
      <c r="C41" s="75"/>
      <c r="D41" s="76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72"/>
      <c r="BF41" s="73"/>
    </row>
    <row r="42" spans="1:58" ht="35.1" customHeight="1" x14ac:dyDescent="0.25">
      <c r="A42" s="78"/>
      <c r="B42" s="78"/>
      <c r="C42" s="75"/>
      <c r="D42" s="76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72"/>
      <c r="BF42" s="73"/>
    </row>
    <row r="43" spans="1:58" ht="35.1" customHeight="1" x14ac:dyDescent="0.25">
      <c r="A43" s="78"/>
      <c r="B43" s="78"/>
      <c r="C43" s="75"/>
      <c r="D43" s="76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72"/>
      <c r="BF43" s="73"/>
    </row>
    <row r="44" spans="1:58" ht="35.1" customHeight="1" x14ac:dyDescent="0.25">
      <c r="A44" s="78"/>
      <c r="B44" s="78"/>
      <c r="C44" s="75"/>
      <c r="D44" s="76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72"/>
      <c r="BF44" s="73"/>
    </row>
    <row r="45" spans="1:58" ht="35.1" customHeight="1" x14ac:dyDescent="0.25">
      <c r="A45" s="78"/>
      <c r="B45" s="78"/>
      <c r="C45" s="75"/>
      <c r="D45" s="76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72"/>
      <c r="BF45" s="73"/>
    </row>
    <row r="46" spans="1:58" ht="35.1" customHeight="1" x14ac:dyDescent="0.25">
      <c r="A46" s="78"/>
      <c r="B46" s="78"/>
      <c r="C46" s="75"/>
      <c r="D46" s="76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72"/>
      <c r="BF46" s="73"/>
    </row>
    <row r="47" spans="1:58" ht="35.1" customHeight="1" x14ac:dyDescent="0.25">
      <c r="A47" s="78"/>
      <c r="B47" s="78"/>
      <c r="C47" s="75"/>
      <c r="D47" s="76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72"/>
      <c r="BF47" s="73"/>
    </row>
    <row r="48" spans="1:58" ht="35.1" customHeight="1" x14ac:dyDescent="0.25">
      <c r="A48" s="79"/>
      <c r="B48" s="79"/>
      <c r="C48" s="75"/>
      <c r="D48" s="76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72"/>
      <c r="BF48" s="73"/>
    </row>
    <row r="49" spans="1:58" ht="35.1" customHeight="1" x14ac:dyDescent="0.25">
      <c r="A49" s="80"/>
      <c r="B49" s="80"/>
      <c r="C49" s="75"/>
      <c r="D49" s="76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72"/>
      <c r="BF49" s="73"/>
    </row>
    <row r="50" spans="1:58" ht="35.1" customHeight="1" x14ac:dyDescent="0.25">
      <c r="A50" s="78"/>
      <c r="B50" s="78"/>
      <c r="C50" s="75"/>
      <c r="D50" s="76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72"/>
      <c r="BF50" s="73"/>
    </row>
    <row r="51" spans="1:58" ht="35.1" customHeight="1" x14ac:dyDescent="0.25">
      <c r="A51" s="74"/>
      <c r="B51" s="74"/>
      <c r="C51" s="68"/>
      <c r="D51" s="69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0"/>
      <c r="Y51" s="70"/>
      <c r="Z51" s="71"/>
      <c r="AA51" s="71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1"/>
      <c r="AM51" s="71"/>
      <c r="AN51" s="71"/>
      <c r="AO51" s="71"/>
      <c r="AP51" s="71"/>
      <c r="AQ51" s="71"/>
      <c r="AR51" s="71"/>
      <c r="AS51" s="71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72"/>
      <c r="BF51" s="73"/>
    </row>
    <row r="52" spans="1:58" ht="35.1" customHeight="1" x14ac:dyDescent="0.25">
      <c r="A52" s="74"/>
      <c r="B52" s="74"/>
      <c r="C52" s="68"/>
      <c r="D52" s="69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0"/>
      <c r="Y52" s="70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72"/>
      <c r="BF52" s="73"/>
    </row>
    <row r="53" spans="1:58" ht="35.1" customHeight="1" x14ac:dyDescent="0.25">
      <c r="A53" s="74"/>
      <c r="B53" s="74"/>
      <c r="C53" s="68"/>
      <c r="D53" s="69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0"/>
      <c r="Y53" s="70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72"/>
      <c r="BF53" s="73"/>
    </row>
    <row r="54" spans="1:58" ht="35.1" customHeight="1" x14ac:dyDescent="0.25">
      <c r="A54" s="74"/>
      <c r="B54" s="74"/>
      <c r="C54" s="68"/>
      <c r="D54" s="69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0"/>
      <c r="Y54" s="70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72"/>
      <c r="BF54" s="73"/>
    </row>
    <row r="55" spans="1:58" ht="35.1" customHeight="1" x14ac:dyDescent="0.25">
      <c r="A55" s="78"/>
      <c r="B55" s="78"/>
      <c r="C55" s="75"/>
      <c r="D55" s="76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72"/>
      <c r="BF55" s="73"/>
    </row>
    <row r="56" spans="1:58" ht="35.1" customHeight="1" x14ac:dyDescent="0.25">
      <c r="A56" s="78"/>
      <c r="B56" s="78"/>
      <c r="C56" s="75"/>
      <c r="D56" s="76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72"/>
      <c r="BF56" s="73"/>
    </row>
    <row r="57" spans="1:58" ht="35.1" customHeight="1" x14ac:dyDescent="0.25">
      <c r="A57" s="79"/>
      <c r="B57" s="79"/>
      <c r="C57" s="68"/>
      <c r="D57" s="69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0"/>
      <c r="Y57" s="70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72"/>
      <c r="BF57" s="73"/>
    </row>
    <row r="58" spans="1:58" ht="35.1" customHeight="1" x14ac:dyDescent="0.25">
      <c r="A58" s="81"/>
      <c r="B58" s="81"/>
      <c r="C58" s="68"/>
      <c r="D58" s="69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0"/>
      <c r="Y58" s="70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72"/>
      <c r="BF58" s="73"/>
    </row>
    <row r="59" spans="1:58" ht="35.1" customHeight="1" x14ac:dyDescent="0.25">
      <c r="A59" s="74"/>
      <c r="B59" s="74"/>
      <c r="C59" s="68"/>
      <c r="D59" s="69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0"/>
      <c r="Y59" s="70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72"/>
      <c r="BF59" s="73"/>
    </row>
    <row r="60" spans="1:58" ht="35.1" customHeight="1" x14ac:dyDescent="0.25">
      <c r="A60" s="78"/>
      <c r="B60" s="78"/>
      <c r="C60" s="75"/>
      <c r="D60" s="76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72"/>
      <c r="BF60" s="73"/>
    </row>
    <row r="61" spans="1:58" ht="35.1" customHeight="1" x14ac:dyDescent="0.25">
      <c r="A61" s="78"/>
      <c r="B61" s="78"/>
      <c r="C61" s="75"/>
      <c r="D61" s="76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72"/>
      <c r="BF61" s="73"/>
    </row>
    <row r="62" spans="1:58" ht="35.1" customHeight="1" x14ac:dyDescent="0.25">
      <c r="A62" s="79"/>
      <c r="B62" s="79"/>
      <c r="C62" s="68"/>
      <c r="D62" s="69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0"/>
      <c r="Y62" s="70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72"/>
      <c r="BF62" s="73"/>
    </row>
    <row r="63" spans="1:58" ht="15.75" x14ac:dyDescent="0.25">
      <c r="A63" s="81"/>
      <c r="B63" s="81"/>
      <c r="C63" s="68"/>
      <c r="D63" s="69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0"/>
      <c r="Y63" s="70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72"/>
    </row>
    <row r="64" spans="1:58" ht="15.75" x14ac:dyDescent="0.25">
      <c r="A64" s="78"/>
      <c r="B64" s="78"/>
      <c r="C64" s="75"/>
      <c r="D64" s="76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72"/>
    </row>
    <row r="65" spans="1:57" ht="15.75" x14ac:dyDescent="0.25">
      <c r="A65" s="78"/>
      <c r="B65" s="78"/>
      <c r="C65" s="75"/>
      <c r="D65" s="76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72"/>
    </row>
    <row r="66" spans="1:57" x14ac:dyDescent="0.2">
      <c r="BE66" s="82"/>
    </row>
    <row r="67" spans="1:57" x14ac:dyDescent="0.2">
      <c r="BE67" s="82"/>
    </row>
    <row r="68" spans="1:57" ht="24" customHeight="1" x14ac:dyDescent="0.2">
      <c r="BE68" s="82"/>
    </row>
    <row r="69" spans="1:57" ht="20.45" customHeight="1" x14ac:dyDescent="0.2">
      <c r="BE69" s="82"/>
    </row>
    <row r="70" spans="1:57" ht="22.9" customHeight="1" x14ac:dyDescent="0.2">
      <c r="BE70" s="82"/>
    </row>
    <row r="71" spans="1:57" x14ac:dyDescent="0.2">
      <c r="BE71" s="82"/>
    </row>
    <row r="72" spans="1:57" x14ac:dyDescent="0.2">
      <c r="BE72" s="82"/>
    </row>
    <row r="73" spans="1:57" x14ac:dyDescent="0.2">
      <c r="BE73" s="82"/>
    </row>
    <row r="74" spans="1:57" ht="19.899999999999999" customHeight="1" x14ac:dyDescent="0.2">
      <c r="BE74" s="82"/>
    </row>
    <row r="75" spans="1:57" x14ac:dyDescent="0.2">
      <c r="BE75" s="82"/>
    </row>
    <row r="76" spans="1:57" x14ac:dyDescent="0.2">
      <c r="BE76" s="82"/>
    </row>
    <row r="77" spans="1:57" x14ac:dyDescent="0.2">
      <c r="BE77" s="82"/>
    </row>
  </sheetData>
  <mergeCells count="30">
    <mergeCell ref="A1:BB1"/>
    <mergeCell ref="R2:AF2"/>
    <mergeCell ref="A3:A7"/>
    <mergeCell ref="B3:B7"/>
    <mergeCell ref="C3:C7"/>
    <mergeCell ref="D3:D7"/>
    <mergeCell ref="E3:H5"/>
    <mergeCell ref="I3:I7"/>
    <mergeCell ref="J3:L5"/>
    <mergeCell ref="M3:M7"/>
    <mergeCell ref="N3:Q5"/>
    <mergeCell ref="R3:U5"/>
    <mergeCell ref="V3:V7"/>
    <mergeCell ref="W3:Y5"/>
    <mergeCell ref="Z3:Z7"/>
    <mergeCell ref="AN3:AQ5"/>
    <mergeCell ref="AR3:AR7"/>
    <mergeCell ref="F26:K26"/>
    <mergeCell ref="N26:R26"/>
    <mergeCell ref="BE3:BE7"/>
    <mergeCell ref="AE3:AH5"/>
    <mergeCell ref="AI3:AI7"/>
    <mergeCell ref="AJ3:AL5"/>
    <mergeCell ref="AM3:AM7"/>
    <mergeCell ref="AS3:AU5"/>
    <mergeCell ref="AV3:AV7"/>
    <mergeCell ref="AW3:AY5"/>
    <mergeCell ref="AZ3:AZ7"/>
    <mergeCell ref="BA3:BD5"/>
    <mergeCell ref="AA3:AD5"/>
  </mergeCells>
  <pageMargins left="0.31496062992125984" right="0.19685039370078741" top="0.27559055118110237" bottom="0.51181102362204722" header="0.11811023622047245" footer="0.31496062992125984"/>
  <pageSetup paperSize="9" scale="61" fitToHeight="0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7"/>
  <sheetViews>
    <sheetView topLeftCell="A25" zoomScale="70" zoomScaleNormal="70" workbookViewId="0">
      <selection activeCell="AR26" sqref="AR26"/>
    </sheetView>
  </sheetViews>
  <sheetFormatPr defaultRowHeight="12.75" x14ac:dyDescent="0.2"/>
  <cols>
    <col min="1" max="1" width="18.28515625" style="30" customWidth="1"/>
    <col min="2" max="2" width="7.28515625" style="152" customWidth="1"/>
    <col min="3" max="3" width="5.42578125" style="30" customWidth="1"/>
    <col min="4" max="4" width="5.140625" style="30" customWidth="1"/>
    <col min="5" max="41" width="3.7109375" style="30" customWidth="1"/>
    <col min="42" max="42" width="3.5703125" style="30" customWidth="1"/>
    <col min="43" max="43" width="4.28515625" style="30" customWidth="1"/>
    <col min="44" max="44" width="3.28515625" style="30" customWidth="1"/>
    <col min="45" max="45" width="3.5703125" style="30" customWidth="1"/>
    <col min="46" max="46" width="3.85546875" style="30" customWidth="1"/>
    <col min="47" max="47" width="4" style="30" customWidth="1"/>
    <col min="48" max="48" width="3.28515625" style="30" customWidth="1"/>
    <col min="49" max="49" width="2.85546875" style="30" customWidth="1"/>
    <col min="50" max="50" width="3.140625" style="30" customWidth="1"/>
    <col min="51" max="51" width="2.7109375" style="30" customWidth="1"/>
    <col min="52" max="52" width="3" style="30" customWidth="1"/>
    <col min="53" max="53" width="2.28515625" style="30" customWidth="1"/>
    <col min="54" max="54" width="2.7109375" style="30" customWidth="1"/>
    <col min="55" max="55" width="3.28515625" style="30" customWidth="1"/>
    <col min="56" max="56" width="3.5703125" style="30" customWidth="1"/>
    <col min="57" max="57" width="5.42578125" style="30" customWidth="1"/>
    <col min="58" max="16384" width="9.140625" style="30"/>
  </cols>
  <sheetData>
    <row r="1" spans="1:57" ht="25.5" customHeight="1" x14ac:dyDescent="0.2">
      <c r="A1" s="770" t="s">
        <v>322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  <c r="T1" s="770"/>
      <c r="U1" s="770"/>
      <c r="V1" s="770"/>
      <c r="W1" s="770"/>
      <c r="X1" s="770"/>
      <c r="Y1" s="770"/>
      <c r="Z1" s="770"/>
      <c r="AA1" s="770"/>
      <c r="AB1" s="770"/>
      <c r="AC1" s="770"/>
      <c r="AD1" s="770"/>
      <c r="AE1" s="770"/>
      <c r="AF1" s="770"/>
      <c r="AG1" s="770"/>
      <c r="AH1" s="770"/>
      <c r="AI1" s="770"/>
      <c r="AJ1" s="770"/>
      <c r="AK1" s="770"/>
      <c r="AL1" s="770"/>
      <c r="AM1" s="770"/>
      <c r="AN1" s="770"/>
      <c r="AO1" s="770"/>
      <c r="AP1" s="770"/>
      <c r="AQ1" s="770"/>
      <c r="AR1" s="770"/>
      <c r="AS1" s="770"/>
      <c r="AT1" s="770"/>
      <c r="AU1" s="770"/>
      <c r="AV1" s="770"/>
      <c r="AW1" s="770"/>
      <c r="AX1" s="770"/>
      <c r="AY1" s="770"/>
      <c r="AZ1" s="770"/>
      <c r="BA1" s="770"/>
      <c r="BB1" s="770"/>
    </row>
    <row r="2" spans="1:57" ht="25.5" customHeight="1" thickBot="1" x14ac:dyDescent="0.3">
      <c r="A2" s="780"/>
      <c r="B2" s="780"/>
      <c r="C2" s="780"/>
      <c r="R2" s="771" t="s">
        <v>165</v>
      </c>
      <c r="S2" s="771"/>
      <c r="T2" s="771"/>
      <c r="U2" s="771"/>
      <c r="V2" s="771"/>
      <c r="W2" s="771"/>
      <c r="X2" s="771"/>
      <c r="Y2" s="771"/>
      <c r="Z2" s="771"/>
      <c r="AA2" s="771"/>
      <c r="AB2" s="771"/>
      <c r="AC2" s="771"/>
      <c r="AD2" s="771"/>
      <c r="AE2" s="771"/>
      <c r="AF2" s="771"/>
    </row>
    <row r="3" spans="1:57" ht="25.5" customHeight="1" thickBot="1" x14ac:dyDescent="0.25">
      <c r="A3" s="772" t="s">
        <v>132</v>
      </c>
      <c r="B3" s="781" t="s">
        <v>0</v>
      </c>
      <c r="C3" s="774" t="s">
        <v>133</v>
      </c>
      <c r="D3" s="750" t="s">
        <v>134</v>
      </c>
      <c r="E3" s="734" t="s">
        <v>135</v>
      </c>
      <c r="F3" s="735"/>
      <c r="G3" s="735"/>
      <c r="H3" s="736"/>
      <c r="I3" s="777" t="s">
        <v>136</v>
      </c>
      <c r="J3" s="734" t="s">
        <v>137</v>
      </c>
      <c r="K3" s="735"/>
      <c r="L3" s="736"/>
      <c r="M3" s="777" t="s">
        <v>138</v>
      </c>
      <c r="N3" s="734" t="s">
        <v>139</v>
      </c>
      <c r="O3" s="735"/>
      <c r="P3" s="735"/>
      <c r="Q3" s="736"/>
      <c r="R3" s="734" t="s">
        <v>140</v>
      </c>
      <c r="S3" s="735"/>
      <c r="T3" s="735"/>
      <c r="U3" s="736"/>
      <c r="V3" s="787" t="s">
        <v>141</v>
      </c>
      <c r="W3" s="764" t="s">
        <v>142</v>
      </c>
      <c r="X3" s="765"/>
      <c r="Y3" s="766"/>
      <c r="Z3" s="791" t="s">
        <v>143</v>
      </c>
      <c r="AA3" s="735" t="s">
        <v>144</v>
      </c>
      <c r="AB3" s="735"/>
      <c r="AC3" s="736"/>
      <c r="AD3" s="784" t="s">
        <v>294</v>
      </c>
      <c r="AE3" s="734" t="s">
        <v>146</v>
      </c>
      <c r="AF3" s="735"/>
      <c r="AG3" s="735"/>
      <c r="AH3" s="736"/>
      <c r="AI3" s="777" t="s">
        <v>147</v>
      </c>
      <c r="AJ3" s="735" t="s">
        <v>148</v>
      </c>
      <c r="AK3" s="735"/>
      <c r="AL3" s="736"/>
      <c r="AM3" s="777" t="s">
        <v>295</v>
      </c>
      <c r="AN3" s="734" t="s">
        <v>150</v>
      </c>
      <c r="AO3" s="735"/>
      <c r="AP3" s="735"/>
      <c r="AQ3" s="736"/>
      <c r="AR3" s="734" t="s">
        <v>151</v>
      </c>
      <c r="AS3" s="735"/>
      <c r="AT3" s="735"/>
      <c r="AU3" s="736"/>
      <c r="AV3" s="777" t="s">
        <v>152</v>
      </c>
      <c r="AW3" s="734" t="s">
        <v>153</v>
      </c>
      <c r="AX3" s="735"/>
      <c r="AY3" s="736"/>
      <c r="AZ3" s="777" t="s">
        <v>154</v>
      </c>
      <c r="BA3" s="743" t="s">
        <v>155</v>
      </c>
      <c r="BB3" s="743"/>
      <c r="BC3" s="743"/>
      <c r="BD3" s="744"/>
      <c r="BE3" s="733" t="s">
        <v>156</v>
      </c>
    </row>
    <row r="4" spans="1:57" ht="25.5" customHeight="1" thickBot="1" x14ac:dyDescent="0.25">
      <c r="A4" s="772"/>
      <c r="B4" s="782"/>
      <c r="C4" s="774"/>
      <c r="D4" s="751"/>
      <c r="E4" s="737"/>
      <c r="F4" s="738"/>
      <c r="G4" s="738"/>
      <c r="H4" s="739"/>
      <c r="I4" s="778"/>
      <c r="J4" s="737"/>
      <c r="K4" s="738"/>
      <c r="L4" s="739"/>
      <c r="M4" s="778"/>
      <c r="N4" s="737"/>
      <c r="O4" s="738"/>
      <c r="P4" s="738"/>
      <c r="Q4" s="739"/>
      <c r="R4" s="737"/>
      <c r="S4" s="738"/>
      <c r="T4" s="738"/>
      <c r="U4" s="739"/>
      <c r="V4" s="788"/>
      <c r="W4" s="767"/>
      <c r="X4" s="768"/>
      <c r="Y4" s="769"/>
      <c r="Z4" s="792"/>
      <c r="AA4" s="738"/>
      <c r="AB4" s="738"/>
      <c r="AC4" s="739"/>
      <c r="AD4" s="785"/>
      <c r="AE4" s="737"/>
      <c r="AF4" s="738"/>
      <c r="AG4" s="738"/>
      <c r="AH4" s="739"/>
      <c r="AI4" s="778"/>
      <c r="AJ4" s="738"/>
      <c r="AK4" s="738"/>
      <c r="AL4" s="739"/>
      <c r="AM4" s="778"/>
      <c r="AN4" s="737"/>
      <c r="AO4" s="738"/>
      <c r="AP4" s="738"/>
      <c r="AQ4" s="739"/>
      <c r="AR4" s="737"/>
      <c r="AS4" s="738"/>
      <c r="AT4" s="738"/>
      <c r="AU4" s="739"/>
      <c r="AV4" s="778"/>
      <c r="AW4" s="737"/>
      <c r="AX4" s="738"/>
      <c r="AY4" s="739"/>
      <c r="AZ4" s="778"/>
      <c r="BA4" s="743"/>
      <c r="BB4" s="743"/>
      <c r="BC4" s="743"/>
      <c r="BD4" s="744"/>
      <c r="BE4" s="733"/>
    </row>
    <row r="5" spans="1:57" ht="25.5" customHeight="1" thickBot="1" x14ac:dyDescent="0.25">
      <c r="A5" s="772"/>
      <c r="B5" s="782"/>
      <c r="C5" s="774"/>
      <c r="D5" s="751"/>
      <c r="E5" s="740"/>
      <c r="F5" s="741"/>
      <c r="G5" s="741"/>
      <c r="H5" s="742"/>
      <c r="I5" s="778"/>
      <c r="J5" s="740"/>
      <c r="K5" s="741"/>
      <c r="L5" s="742"/>
      <c r="M5" s="778"/>
      <c r="N5" s="740"/>
      <c r="O5" s="741"/>
      <c r="P5" s="741"/>
      <c r="Q5" s="742"/>
      <c r="R5" s="740"/>
      <c r="S5" s="741"/>
      <c r="T5" s="741"/>
      <c r="U5" s="742"/>
      <c r="V5" s="788"/>
      <c r="W5" s="790"/>
      <c r="X5" s="768"/>
      <c r="Y5" s="769"/>
      <c r="Z5" s="792"/>
      <c r="AA5" s="741"/>
      <c r="AB5" s="741"/>
      <c r="AC5" s="742"/>
      <c r="AD5" s="785"/>
      <c r="AE5" s="740"/>
      <c r="AF5" s="741"/>
      <c r="AG5" s="741"/>
      <c r="AH5" s="742"/>
      <c r="AI5" s="778"/>
      <c r="AJ5" s="741"/>
      <c r="AK5" s="741"/>
      <c r="AL5" s="742"/>
      <c r="AM5" s="778"/>
      <c r="AN5" s="740"/>
      <c r="AO5" s="741"/>
      <c r="AP5" s="741"/>
      <c r="AQ5" s="742"/>
      <c r="AR5" s="740"/>
      <c r="AS5" s="741"/>
      <c r="AT5" s="741"/>
      <c r="AU5" s="742"/>
      <c r="AV5" s="778"/>
      <c r="AW5" s="740"/>
      <c r="AX5" s="741"/>
      <c r="AY5" s="742"/>
      <c r="AZ5" s="778"/>
      <c r="BA5" s="743"/>
      <c r="BB5" s="743"/>
      <c r="BC5" s="743"/>
      <c r="BD5" s="744"/>
      <c r="BE5" s="733"/>
    </row>
    <row r="6" spans="1:57" ht="25.5" customHeight="1" thickBot="1" x14ac:dyDescent="0.25">
      <c r="A6" s="772"/>
      <c r="B6" s="782"/>
      <c r="C6" s="774"/>
      <c r="D6" s="751"/>
      <c r="E6" s="31">
        <v>1</v>
      </c>
      <c r="F6" s="32">
        <v>8</v>
      </c>
      <c r="G6" s="32">
        <v>15</v>
      </c>
      <c r="H6" s="33">
        <v>22</v>
      </c>
      <c r="I6" s="778"/>
      <c r="J6" s="31">
        <v>6</v>
      </c>
      <c r="K6" s="32">
        <v>13</v>
      </c>
      <c r="L6" s="33">
        <v>20</v>
      </c>
      <c r="M6" s="778"/>
      <c r="N6" s="31" t="s">
        <v>157</v>
      </c>
      <c r="O6" s="32">
        <v>10</v>
      </c>
      <c r="P6" s="32">
        <v>17</v>
      </c>
      <c r="Q6" s="33">
        <v>24</v>
      </c>
      <c r="R6" s="34">
        <v>1</v>
      </c>
      <c r="S6" s="32">
        <v>8</v>
      </c>
      <c r="T6" s="32">
        <v>15</v>
      </c>
      <c r="U6" s="33">
        <v>22</v>
      </c>
      <c r="V6" s="788"/>
      <c r="W6" s="35">
        <v>5</v>
      </c>
      <c r="X6" s="36">
        <v>12</v>
      </c>
      <c r="Y6" s="37">
        <v>19</v>
      </c>
      <c r="Z6" s="792"/>
      <c r="AA6" s="31">
        <v>2</v>
      </c>
      <c r="AB6" s="32">
        <v>9</v>
      </c>
      <c r="AC6" s="33">
        <v>16</v>
      </c>
      <c r="AD6" s="785"/>
      <c r="AE6" s="31" t="s">
        <v>158</v>
      </c>
      <c r="AF6" s="32">
        <v>9</v>
      </c>
      <c r="AG6" s="32">
        <v>16</v>
      </c>
      <c r="AH6" s="33">
        <v>23</v>
      </c>
      <c r="AI6" s="778"/>
      <c r="AJ6" s="31">
        <v>6</v>
      </c>
      <c r="AK6" s="32">
        <v>13</v>
      </c>
      <c r="AL6" s="33">
        <v>20</v>
      </c>
      <c r="AM6" s="778"/>
      <c r="AN6" s="31" t="s">
        <v>159</v>
      </c>
      <c r="AO6" s="32">
        <v>11</v>
      </c>
      <c r="AP6" s="32">
        <v>18</v>
      </c>
      <c r="AQ6" s="33">
        <v>25</v>
      </c>
      <c r="AR6" s="31">
        <v>1</v>
      </c>
      <c r="AS6" s="32" t="s">
        <v>160</v>
      </c>
      <c r="AT6" s="36">
        <v>15</v>
      </c>
      <c r="AU6" s="37">
        <v>22</v>
      </c>
      <c r="AV6" s="778"/>
      <c r="AW6" s="31">
        <v>6</v>
      </c>
      <c r="AX6" s="32">
        <v>13</v>
      </c>
      <c r="AY6" s="33">
        <v>20</v>
      </c>
      <c r="AZ6" s="778"/>
      <c r="BA6" s="38">
        <v>3</v>
      </c>
      <c r="BB6" s="38">
        <v>10</v>
      </c>
      <c r="BC6" s="38">
        <v>17</v>
      </c>
      <c r="BD6" s="39">
        <v>24</v>
      </c>
      <c r="BE6" s="733"/>
    </row>
    <row r="7" spans="1:57" ht="25.5" customHeight="1" thickBot="1" x14ac:dyDescent="0.25">
      <c r="A7" s="773"/>
      <c r="B7" s="783"/>
      <c r="C7" s="775"/>
      <c r="D7" s="776"/>
      <c r="E7" s="40">
        <v>7</v>
      </c>
      <c r="F7" s="41">
        <v>14</v>
      </c>
      <c r="G7" s="41">
        <v>21</v>
      </c>
      <c r="H7" s="42">
        <v>28</v>
      </c>
      <c r="I7" s="779"/>
      <c r="J7" s="43">
        <v>12</v>
      </c>
      <c r="K7" s="41">
        <v>19</v>
      </c>
      <c r="L7" s="42">
        <v>26</v>
      </c>
      <c r="M7" s="779"/>
      <c r="N7" s="43">
        <v>9</v>
      </c>
      <c r="O7" s="41">
        <v>16</v>
      </c>
      <c r="P7" s="41">
        <v>23</v>
      </c>
      <c r="Q7" s="42">
        <v>30</v>
      </c>
      <c r="R7" s="43">
        <v>7</v>
      </c>
      <c r="S7" s="41">
        <v>14</v>
      </c>
      <c r="T7" s="41">
        <v>21</v>
      </c>
      <c r="U7" s="42">
        <v>28</v>
      </c>
      <c r="V7" s="789"/>
      <c r="W7" s="44">
        <v>11</v>
      </c>
      <c r="X7" s="45">
        <v>18</v>
      </c>
      <c r="Y7" s="46">
        <v>25</v>
      </c>
      <c r="Z7" s="793"/>
      <c r="AA7" s="43">
        <v>8</v>
      </c>
      <c r="AB7" s="41">
        <v>15</v>
      </c>
      <c r="AC7" s="42">
        <v>22</v>
      </c>
      <c r="AD7" s="786"/>
      <c r="AE7" s="43">
        <v>8</v>
      </c>
      <c r="AF7" s="41">
        <v>15</v>
      </c>
      <c r="AG7" s="41">
        <v>22</v>
      </c>
      <c r="AH7" s="42">
        <v>29</v>
      </c>
      <c r="AI7" s="779"/>
      <c r="AJ7" s="43">
        <v>12</v>
      </c>
      <c r="AK7" s="41">
        <v>19</v>
      </c>
      <c r="AL7" s="42">
        <v>26</v>
      </c>
      <c r="AM7" s="779"/>
      <c r="AN7" s="43">
        <v>10</v>
      </c>
      <c r="AO7" s="41">
        <v>17</v>
      </c>
      <c r="AP7" s="41">
        <v>24</v>
      </c>
      <c r="AQ7" s="42">
        <v>31</v>
      </c>
      <c r="AR7" s="43">
        <v>7</v>
      </c>
      <c r="AS7" s="41">
        <v>14</v>
      </c>
      <c r="AT7" s="47">
        <v>21</v>
      </c>
      <c r="AU7" s="48">
        <v>28</v>
      </c>
      <c r="AV7" s="779"/>
      <c r="AW7" s="43">
        <v>12</v>
      </c>
      <c r="AX7" s="41">
        <v>19</v>
      </c>
      <c r="AY7" s="42">
        <v>26</v>
      </c>
      <c r="AZ7" s="779"/>
      <c r="BA7" s="38">
        <v>9</v>
      </c>
      <c r="BB7" s="38">
        <v>16</v>
      </c>
      <c r="BC7" s="38">
        <v>23</v>
      </c>
      <c r="BD7" s="39">
        <v>31</v>
      </c>
      <c r="BE7" s="733"/>
    </row>
    <row r="8" spans="1:57" ht="25.5" customHeight="1" thickBot="1" x14ac:dyDescent="0.3">
      <c r="A8" s="49" t="s">
        <v>161</v>
      </c>
      <c r="B8" s="492"/>
      <c r="C8" s="469">
        <f>SUM(C9:C30)</f>
        <v>1260</v>
      </c>
      <c r="D8" s="51">
        <f>SUM(D9:D30)</f>
        <v>468</v>
      </c>
      <c r="E8" s="52">
        <f t="shared" ref="E8:P8" si="0">SUM(E9:E22)</f>
        <v>36</v>
      </c>
      <c r="F8" s="52">
        <f t="shared" si="0"/>
        <v>36</v>
      </c>
      <c r="G8" s="52">
        <f t="shared" si="0"/>
        <v>36</v>
      </c>
      <c r="H8" s="52">
        <f t="shared" si="0"/>
        <v>36</v>
      </c>
      <c r="I8" s="52">
        <f t="shared" si="0"/>
        <v>36</v>
      </c>
      <c r="J8" s="52">
        <f t="shared" si="0"/>
        <v>36</v>
      </c>
      <c r="K8" s="52">
        <f t="shared" si="0"/>
        <v>36</v>
      </c>
      <c r="L8" s="52">
        <f t="shared" si="0"/>
        <v>36</v>
      </c>
      <c r="M8" s="52">
        <f t="shared" si="0"/>
        <v>36</v>
      </c>
      <c r="N8" s="52">
        <f t="shared" si="0"/>
        <v>36</v>
      </c>
      <c r="O8" s="52">
        <f t="shared" si="0"/>
        <v>36</v>
      </c>
      <c r="P8" s="52">
        <f t="shared" si="0"/>
        <v>36</v>
      </c>
      <c r="Q8" s="52">
        <v>36</v>
      </c>
      <c r="R8" s="52">
        <v>36</v>
      </c>
      <c r="S8" s="52">
        <v>36</v>
      </c>
      <c r="T8" s="52">
        <f>SUM(T9:T22)</f>
        <v>36</v>
      </c>
      <c r="U8" s="52">
        <v>36</v>
      </c>
      <c r="V8" s="52">
        <f>SUM(V9:V22)</f>
        <v>0</v>
      </c>
      <c r="W8" s="52">
        <f>SUM(W9:W21)</f>
        <v>0</v>
      </c>
      <c r="X8" s="52">
        <f t="shared" ref="X8:AQ8" si="1">SUM(X9:X30)</f>
        <v>36</v>
      </c>
      <c r="Y8" s="52">
        <f t="shared" si="1"/>
        <v>36</v>
      </c>
      <c r="Z8" s="52">
        <f t="shared" si="1"/>
        <v>36</v>
      </c>
      <c r="AA8" s="52">
        <f t="shared" si="1"/>
        <v>36</v>
      </c>
      <c r="AB8" s="52">
        <f t="shared" si="1"/>
        <v>36</v>
      </c>
      <c r="AC8" s="52">
        <f t="shared" si="1"/>
        <v>36</v>
      </c>
      <c r="AD8" s="52">
        <f t="shared" si="1"/>
        <v>36</v>
      </c>
      <c r="AE8" s="52">
        <f t="shared" si="1"/>
        <v>36</v>
      </c>
      <c r="AF8" s="52">
        <f t="shared" si="1"/>
        <v>36</v>
      </c>
      <c r="AG8" s="52">
        <f t="shared" si="1"/>
        <v>36</v>
      </c>
      <c r="AH8" s="52">
        <f t="shared" si="1"/>
        <v>36</v>
      </c>
      <c r="AI8" s="52">
        <f t="shared" si="1"/>
        <v>36</v>
      </c>
      <c r="AJ8" s="52">
        <f t="shared" si="1"/>
        <v>36</v>
      </c>
      <c r="AK8" s="52">
        <f t="shared" si="1"/>
        <v>36</v>
      </c>
      <c r="AL8" s="52">
        <f t="shared" si="1"/>
        <v>36</v>
      </c>
      <c r="AM8" s="52">
        <f t="shared" si="1"/>
        <v>36</v>
      </c>
      <c r="AN8" s="52">
        <f t="shared" si="1"/>
        <v>36</v>
      </c>
      <c r="AO8" s="52">
        <f t="shared" si="1"/>
        <v>36</v>
      </c>
      <c r="AP8" s="52">
        <f t="shared" si="1"/>
        <v>36</v>
      </c>
      <c r="AQ8" s="52">
        <f t="shared" si="1"/>
        <v>36</v>
      </c>
      <c r="AR8" s="52">
        <v>36</v>
      </c>
      <c r="AS8" s="52">
        <f>SUM(AS9:AS30)</f>
        <v>36</v>
      </c>
      <c r="AT8" s="52">
        <f>SUM(AT9:AT30)</f>
        <v>36</v>
      </c>
      <c r="AU8" s="52">
        <v>36</v>
      </c>
      <c r="AV8" s="52">
        <f t="shared" ref="AV8:BE8" si="2">SUM(AV9:AV30)</f>
        <v>0</v>
      </c>
      <c r="AW8" s="52">
        <f t="shared" si="2"/>
        <v>0</v>
      </c>
      <c r="AX8" s="52">
        <f t="shared" si="2"/>
        <v>0</v>
      </c>
      <c r="AY8" s="52">
        <f t="shared" si="2"/>
        <v>0</v>
      </c>
      <c r="AZ8" s="52">
        <f t="shared" si="2"/>
        <v>0</v>
      </c>
      <c r="BA8" s="52">
        <f t="shared" si="2"/>
        <v>0</v>
      </c>
      <c r="BB8" s="52">
        <f t="shared" si="2"/>
        <v>0</v>
      </c>
      <c r="BC8" s="52">
        <f t="shared" si="2"/>
        <v>0</v>
      </c>
      <c r="BD8" s="52">
        <f t="shared" si="2"/>
        <v>0</v>
      </c>
      <c r="BE8" s="52">
        <f t="shared" ca="1" si="2"/>
        <v>828</v>
      </c>
    </row>
    <row r="9" spans="1:57" ht="27.75" customHeight="1" thickBot="1" x14ac:dyDescent="0.3">
      <c r="A9" s="91" t="s">
        <v>60</v>
      </c>
      <c r="B9" s="61" t="s">
        <v>59</v>
      </c>
      <c r="C9" s="469">
        <f>SUM(D9)</f>
        <v>39</v>
      </c>
      <c r="D9" s="51">
        <f>SUM(E9:U9)</f>
        <v>39</v>
      </c>
      <c r="E9" s="94">
        <v>3</v>
      </c>
      <c r="F9" s="94">
        <v>3</v>
      </c>
      <c r="G9" s="94">
        <v>3</v>
      </c>
      <c r="H9" s="94">
        <v>3</v>
      </c>
      <c r="I9" s="94">
        <v>3</v>
      </c>
      <c r="J9" s="94">
        <v>3</v>
      </c>
      <c r="K9" s="94">
        <v>3</v>
      </c>
      <c r="L9" s="94">
        <v>3</v>
      </c>
      <c r="M9" s="94">
        <v>3</v>
      </c>
      <c r="N9" s="94">
        <v>3</v>
      </c>
      <c r="O9" s="94">
        <v>3</v>
      </c>
      <c r="P9" s="94">
        <v>3</v>
      </c>
      <c r="Q9" s="93"/>
      <c r="R9" s="93"/>
      <c r="S9" s="93"/>
      <c r="T9" s="94">
        <v>3</v>
      </c>
      <c r="U9" s="147"/>
      <c r="V9" s="95"/>
      <c r="W9" s="96"/>
      <c r="X9" s="94">
        <v>0</v>
      </c>
      <c r="Y9" s="94">
        <v>0</v>
      </c>
      <c r="Z9" s="94">
        <v>0</v>
      </c>
      <c r="AA9" s="94">
        <v>0</v>
      </c>
      <c r="AB9" s="94">
        <v>0</v>
      </c>
      <c r="AC9" s="94">
        <v>0</v>
      </c>
      <c r="AD9" s="94">
        <v>0</v>
      </c>
      <c r="AE9" s="94">
        <v>0</v>
      </c>
      <c r="AF9" s="94">
        <v>0</v>
      </c>
      <c r="AG9" s="94">
        <v>0</v>
      </c>
      <c r="AH9" s="94">
        <v>0</v>
      </c>
      <c r="AI9" s="94">
        <v>0</v>
      </c>
      <c r="AJ9" s="94">
        <v>0</v>
      </c>
      <c r="AK9" s="94">
        <v>0</v>
      </c>
      <c r="AL9" s="94">
        <v>0</v>
      </c>
      <c r="AM9" s="94">
        <v>0</v>
      </c>
      <c r="AN9" s="94">
        <v>0</v>
      </c>
      <c r="AO9" s="94">
        <v>0</v>
      </c>
      <c r="AP9" s="94">
        <v>0</v>
      </c>
      <c r="AQ9" s="94">
        <v>0</v>
      </c>
      <c r="AR9" s="93"/>
      <c r="AS9" s="94">
        <v>0</v>
      </c>
      <c r="AT9" s="94">
        <v>0</v>
      </c>
      <c r="AU9" s="460"/>
      <c r="AV9" s="55"/>
      <c r="AW9" s="55"/>
      <c r="AX9" s="55"/>
      <c r="AY9" s="55"/>
      <c r="AZ9" s="55"/>
      <c r="BA9" s="55"/>
      <c r="BB9" s="55"/>
      <c r="BC9" s="55"/>
      <c r="BD9" s="56"/>
      <c r="BE9" s="54">
        <f ca="1">SUM(BE9:BE30)</f>
        <v>0</v>
      </c>
    </row>
    <row r="10" spans="1:57" ht="58.5" customHeight="1" thickBot="1" x14ac:dyDescent="0.3">
      <c r="A10" s="91" t="s">
        <v>62</v>
      </c>
      <c r="B10" s="61" t="s">
        <v>61</v>
      </c>
      <c r="C10" s="469">
        <f>SUM(D10,BE10)</f>
        <v>70</v>
      </c>
      <c r="D10" s="51">
        <f t="shared" ref="D10:D22" si="3">SUM(E10:U10)</f>
        <v>26</v>
      </c>
      <c r="E10" s="92">
        <v>2</v>
      </c>
      <c r="F10" s="97">
        <v>2</v>
      </c>
      <c r="G10" s="97">
        <v>2</v>
      </c>
      <c r="H10" s="97">
        <v>2</v>
      </c>
      <c r="I10" s="97">
        <v>2</v>
      </c>
      <c r="J10" s="97">
        <v>2</v>
      </c>
      <c r="K10" s="97">
        <v>2</v>
      </c>
      <c r="L10" s="97">
        <v>2</v>
      </c>
      <c r="M10" s="97">
        <v>2</v>
      </c>
      <c r="N10" s="97">
        <v>2</v>
      </c>
      <c r="O10" s="97">
        <v>2</v>
      </c>
      <c r="P10" s="97">
        <v>2</v>
      </c>
      <c r="Q10" s="93"/>
      <c r="R10" s="93"/>
      <c r="S10" s="93"/>
      <c r="T10" s="94">
        <v>2</v>
      </c>
      <c r="U10" s="147"/>
      <c r="V10" s="95"/>
      <c r="W10" s="96"/>
      <c r="X10" s="94">
        <v>2</v>
      </c>
      <c r="Y10" s="94">
        <v>2</v>
      </c>
      <c r="Z10" s="92">
        <v>2</v>
      </c>
      <c r="AA10" s="97">
        <v>2</v>
      </c>
      <c r="AB10" s="94">
        <v>2</v>
      </c>
      <c r="AC10" s="94">
        <v>2</v>
      </c>
      <c r="AD10" s="94">
        <v>2</v>
      </c>
      <c r="AE10" s="94">
        <v>2</v>
      </c>
      <c r="AF10" s="94">
        <v>2</v>
      </c>
      <c r="AG10" s="94">
        <v>2</v>
      </c>
      <c r="AH10" s="94">
        <v>2</v>
      </c>
      <c r="AI10" s="94">
        <v>2</v>
      </c>
      <c r="AJ10" s="94">
        <v>2</v>
      </c>
      <c r="AK10" s="94">
        <v>2</v>
      </c>
      <c r="AL10" s="97">
        <v>2</v>
      </c>
      <c r="AM10" s="97">
        <v>2</v>
      </c>
      <c r="AN10" s="97">
        <v>2</v>
      </c>
      <c r="AO10" s="97">
        <v>2</v>
      </c>
      <c r="AP10" s="97">
        <v>2</v>
      </c>
      <c r="AQ10" s="97">
        <v>2</v>
      </c>
      <c r="AR10" s="93"/>
      <c r="AS10" s="94">
        <v>2</v>
      </c>
      <c r="AT10" s="94">
        <v>2</v>
      </c>
      <c r="AU10" s="460"/>
      <c r="AV10" s="55"/>
      <c r="AW10" s="55"/>
      <c r="AX10" s="55"/>
      <c r="AY10" s="55"/>
      <c r="AZ10" s="55"/>
      <c r="BA10" s="55"/>
      <c r="BB10" s="55"/>
      <c r="BC10" s="55"/>
      <c r="BD10" s="56"/>
      <c r="BE10" s="54">
        <f t="shared" ref="BE10:BE30" si="4">SUM(X10:AU10)</f>
        <v>44</v>
      </c>
    </row>
    <row r="11" spans="1:57" ht="45.75" customHeight="1" thickBot="1" x14ac:dyDescent="0.3">
      <c r="A11" s="90" t="s">
        <v>64</v>
      </c>
      <c r="B11" s="61" t="s">
        <v>63</v>
      </c>
      <c r="C11" s="469">
        <f t="shared" ref="C11:C19" si="5">SUM(D11,BE11)</f>
        <v>70</v>
      </c>
      <c r="D11" s="51">
        <f t="shared" si="3"/>
        <v>26</v>
      </c>
      <c r="E11" s="92">
        <v>2</v>
      </c>
      <c r="F11" s="92">
        <v>2</v>
      </c>
      <c r="G11" s="92">
        <v>2</v>
      </c>
      <c r="H11" s="92">
        <v>2</v>
      </c>
      <c r="I11" s="92">
        <v>2</v>
      </c>
      <c r="J11" s="92">
        <v>2</v>
      </c>
      <c r="K11" s="92">
        <v>2</v>
      </c>
      <c r="L11" s="92">
        <v>2</v>
      </c>
      <c r="M11" s="92">
        <v>2</v>
      </c>
      <c r="N11" s="92">
        <v>2</v>
      </c>
      <c r="O11" s="92">
        <v>2</v>
      </c>
      <c r="P11" s="97">
        <v>2</v>
      </c>
      <c r="Q11" s="93"/>
      <c r="R11" s="93"/>
      <c r="S11" s="93"/>
      <c r="T11" s="94">
        <v>2</v>
      </c>
      <c r="U11" s="147"/>
      <c r="V11" s="95"/>
      <c r="W11" s="96"/>
      <c r="X11" s="94">
        <v>2</v>
      </c>
      <c r="Y11" s="94">
        <v>2</v>
      </c>
      <c r="Z11" s="94">
        <v>2</v>
      </c>
      <c r="AA11" s="94">
        <v>2</v>
      </c>
      <c r="AB11" s="94">
        <v>2</v>
      </c>
      <c r="AC11" s="94">
        <v>2</v>
      </c>
      <c r="AD11" s="94">
        <v>2</v>
      </c>
      <c r="AE11" s="94">
        <v>2</v>
      </c>
      <c r="AF11" s="94">
        <v>2</v>
      </c>
      <c r="AG11" s="94">
        <v>2</v>
      </c>
      <c r="AH11" s="94">
        <v>2</v>
      </c>
      <c r="AI11" s="94">
        <v>2</v>
      </c>
      <c r="AJ11" s="94">
        <v>2</v>
      </c>
      <c r="AK11" s="94">
        <v>2</v>
      </c>
      <c r="AL11" s="97">
        <v>2</v>
      </c>
      <c r="AM11" s="97">
        <v>2</v>
      </c>
      <c r="AN11" s="97">
        <v>2</v>
      </c>
      <c r="AO11" s="97">
        <v>2</v>
      </c>
      <c r="AP11" s="97">
        <v>2</v>
      </c>
      <c r="AQ11" s="97">
        <v>2</v>
      </c>
      <c r="AR11" s="93"/>
      <c r="AS11" s="94">
        <v>2</v>
      </c>
      <c r="AT11" s="94">
        <v>2</v>
      </c>
      <c r="AU11" s="460"/>
      <c r="AV11" s="55"/>
      <c r="AW11" s="55"/>
      <c r="AX11" s="55"/>
      <c r="AY11" s="55"/>
      <c r="AZ11" s="55"/>
      <c r="BA11" s="55"/>
      <c r="BB11" s="55"/>
      <c r="BC11" s="55"/>
      <c r="BD11" s="56"/>
      <c r="BE11" s="54">
        <f t="shared" si="4"/>
        <v>44</v>
      </c>
    </row>
    <row r="12" spans="1:57" ht="29.25" customHeight="1" thickBot="1" x14ac:dyDescent="0.3">
      <c r="A12" s="464" t="s">
        <v>48</v>
      </c>
      <c r="B12" s="61" t="s">
        <v>65</v>
      </c>
      <c r="C12" s="469">
        <f t="shared" si="5"/>
        <v>70</v>
      </c>
      <c r="D12" s="51">
        <f t="shared" si="3"/>
        <v>26</v>
      </c>
      <c r="E12" s="92">
        <v>2</v>
      </c>
      <c r="F12" s="97">
        <v>2</v>
      </c>
      <c r="G12" s="97">
        <v>2</v>
      </c>
      <c r="H12" s="97">
        <v>2</v>
      </c>
      <c r="I12" s="97">
        <v>2</v>
      </c>
      <c r="J12" s="97">
        <v>2</v>
      </c>
      <c r="K12" s="97">
        <v>2</v>
      </c>
      <c r="L12" s="97">
        <v>2</v>
      </c>
      <c r="M12" s="97">
        <v>2</v>
      </c>
      <c r="N12" s="97">
        <v>2</v>
      </c>
      <c r="O12" s="97">
        <v>2</v>
      </c>
      <c r="P12" s="97">
        <v>2</v>
      </c>
      <c r="Q12" s="93"/>
      <c r="R12" s="93"/>
      <c r="S12" s="93"/>
      <c r="T12" s="94">
        <v>2</v>
      </c>
      <c r="U12" s="147"/>
      <c r="V12" s="95"/>
      <c r="W12" s="96"/>
      <c r="X12" s="94">
        <v>2</v>
      </c>
      <c r="Y12" s="94">
        <v>2</v>
      </c>
      <c r="Z12" s="92">
        <v>2</v>
      </c>
      <c r="AA12" s="97">
        <v>2</v>
      </c>
      <c r="AB12" s="94">
        <v>2</v>
      </c>
      <c r="AC12" s="94">
        <v>2</v>
      </c>
      <c r="AD12" s="94">
        <v>2</v>
      </c>
      <c r="AE12" s="94">
        <v>2</v>
      </c>
      <c r="AF12" s="94">
        <v>2</v>
      </c>
      <c r="AG12" s="94">
        <v>2</v>
      </c>
      <c r="AH12" s="94">
        <v>2</v>
      </c>
      <c r="AI12" s="94">
        <v>2</v>
      </c>
      <c r="AJ12" s="94">
        <v>2</v>
      </c>
      <c r="AK12" s="94">
        <v>2</v>
      </c>
      <c r="AL12" s="97">
        <v>2</v>
      </c>
      <c r="AM12" s="97">
        <v>2</v>
      </c>
      <c r="AN12" s="97">
        <v>2</v>
      </c>
      <c r="AO12" s="97">
        <v>2</v>
      </c>
      <c r="AP12" s="97">
        <v>2</v>
      </c>
      <c r="AQ12" s="97">
        <v>2</v>
      </c>
      <c r="AR12" s="93"/>
      <c r="AS12" s="94">
        <v>2</v>
      </c>
      <c r="AT12" s="94">
        <v>2</v>
      </c>
      <c r="AU12" s="460"/>
      <c r="AV12" s="55"/>
      <c r="AW12" s="55"/>
      <c r="AX12" s="55"/>
      <c r="AY12" s="55"/>
      <c r="AZ12" s="55"/>
      <c r="BA12" s="55"/>
      <c r="BB12" s="55"/>
      <c r="BC12" s="55"/>
      <c r="BD12" s="56"/>
      <c r="BE12" s="54">
        <f t="shared" si="4"/>
        <v>44</v>
      </c>
    </row>
    <row r="13" spans="1:57" ht="45" customHeight="1" thickBot="1" x14ac:dyDescent="0.3">
      <c r="A13" s="465" t="s">
        <v>67</v>
      </c>
      <c r="B13" s="61" t="s">
        <v>66</v>
      </c>
      <c r="C13" s="469">
        <f t="shared" si="5"/>
        <v>39</v>
      </c>
      <c r="D13" s="51">
        <f t="shared" si="3"/>
        <v>39</v>
      </c>
      <c r="E13" s="92">
        <v>3</v>
      </c>
      <c r="F13" s="92">
        <v>3</v>
      </c>
      <c r="G13" s="92">
        <v>3</v>
      </c>
      <c r="H13" s="92">
        <v>3</v>
      </c>
      <c r="I13" s="92">
        <v>3</v>
      </c>
      <c r="J13" s="92">
        <v>3</v>
      </c>
      <c r="K13" s="92">
        <v>3</v>
      </c>
      <c r="L13" s="92">
        <v>3</v>
      </c>
      <c r="M13" s="92">
        <v>3</v>
      </c>
      <c r="N13" s="92">
        <v>3</v>
      </c>
      <c r="O13" s="92">
        <v>3</v>
      </c>
      <c r="P13" s="92">
        <v>3</v>
      </c>
      <c r="Q13" s="98"/>
      <c r="R13" s="98"/>
      <c r="S13" s="93"/>
      <c r="T13" s="94">
        <v>3</v>
      </c>
      <c r="U13" s="147"/>
      <c r="V13" s="95"/>
      <c r="W13" s="96"/>
      <c r="X13" s="94">
        <v>0</v>
      </c>
      <c r="Y13" s="94">
        <v>0</v>
      </c>
      <c r="Z13" s="94">
        <v>0</v>
      </c>
      <c r="AA13" s="94">
        <v>0</v>
      </c>
      <c r="AB13" s="94">
        <v>0</v>
      </c>
      <c r="AC13" s="94">
        <v>0</v>
      </c>
      <c r="AD13" s="94">
        <v>0</v>
      </c>
      <c r="AE13" s="94">
        <v>0</v>
      </c>
      <c r="AF13" s="94">
        <v>0</v>
      </c>
      <c r="AG13" s="94">
        <v>0</v>
      </c>
      <c r="AH13" s="94">
        <v>0</v>
      </c>
      <c r="AI13" s="94">
        <v>0</v>
      </c>
      <c r="AJ13" s="94">
        <v>0</v>
      </c>
      <c r="AK13" s="94">
        <v>0</v>
      </c>
      <c r="AL13" s="94">
        <v>0</v>
      </c>
      <c r="AM13" s="94">
        <v>0</v>
      </c>
      <c r="AN13" s="94">
        <v>0</v>
      </c>
      <c r="AO13" s="94">
        <v>0</v>
      </c>
      <c r="AP13" s="94">
        <v>0</v>
      </c>
      <c r="AQ13" s="94">
        <v>0</v>
      </c>
      <c r="AR13" s="101"/>
      <c r="AS13" s="94">
        <v>0</v>
      </c>
      <c r="AT13" s="94">
        <v>0</v>
      </c>
      <c r="AU13" s="460"/>
      <c r="AV13" s="55"/>
      <c r="AW13" s="55"/>
      <c r="AX13" s="55"/>
      <c r="AY13" s="55"/>
      <c r="AZ13" s="55"/>
      <c r="BA13" s="55"/>
      <c r="BB13" s="55"/>
      <c r="BC13" s="55"/>
      <c r="BD13" s="56"/>
      <c r="BE13" s="54">
        <f t="shared" si="4"/>
        <v>0</v>
      </c>
    </row>
    <row r="14" spans="1:57" ht="45" customHeight="1" thickBot="1" x14ac:dyDescent="0.3">
      <c r="A14" s="465" t="s">
        <v>101</v>
      </c>
      <c r="B14" s="61" t="s">
        <v>72</v>
      </c>
      <c r="C14" s="469">
        <f t="shared" si="5"/>
        <v>118</v>
      </c>
      <c r="D14" s="51">
        <f t="shared" si="3"/>
        <v>52</v>
      </c>
      <c r="E14" s="92">
        <v>4</v>
      </c>
      <c r="F14" s="92">
        <v>4</v>
      </c>
      <c r="G14" s="92">
        <v>4</v>
      </c>
      <c r="H14" s="92">
        <v>4</v>
      </c>
      <c r="I14" s="92">
        <v>4</v>
      </c>
      <c r="J14" s="92">
        <v>4</v>
      </c>
      <c r="K14" s="92">
        <v>4</v>
      </c>
      <c r="L14" s="92">
        <v>4</v>
      </c>
      <c r="M14" s="92">
        <v>4</v>
      </c>
      <c r="N14" s="92">
        <v>4</v>
      </c>
      <c r="O14" s="92">
        <v>4</v>
      </c>
      <c r="P14" s="92">
        <v>4</v>
      </c>
      <c r="Q14" s="98"/>
      <c r="R14" s="98"/>
      <c r="S14" s="93"/>
      <c r="T14" s="94">
        <v>4</v>
      </c>
      <c r="U14" s="147"/>
      <c r="V14" s="95"/>
      <c r="W14" s="96"/>
      <c r="X14" s="94">
        <v>3</v>
      </c>
      <c r="Y14" s="94">
        <v>3</v>
      </c>
      <c r="Z14" s="94">
        <v>3</v>
      </c>
      <c r="AA14" s="94">
        <v>3</v>
      </c>
      <c r="AB14" s="94">
        <v>3</v>
      </c>
      <c r="AC14" s="94">
        <v>3</v>
      </c>
      <c r="AD14" s="94">
        <v>3</v>
      </c>
      <c r="AE14" s="94">
        <v>3</v>
      </c>
      <c r="AF14" s="94">
        <v>3</v>
      </c>
      <c r="AG14" s="94">
        <v>3</v>
      </c>
      <c r="AH14" s="94">
        <v>3</v>
      </c>
      <c r="AI14" s="94">
        <v>3</v>
      </c>
      <c r="AJ14" s="94">
        <v>3</v>
      </c>
      <c r="AK14" s="94">
        <v>3</v>
      </c>
      <c r="AL14" s="94">
        <v>3</v>
      </c>
      <c r="AM14" s="94">
        <v>3</v>
      </c>
      <c r="AN14" s="94">
        <v>3</v>
      </c>
      <c r="AO14" s="94">
        <v>3</v>
      </c>
      <c r="AP14" s="94">
        <v>3</v>
      </c>
      <c r="AQ14" s="94">
        <v>3</v>
      </c>
      <c r="AR14" s="101"/>
      <c r="AS14" s="94">
        <v>3</v>
      </c>
      <c r="AT14" s="94">
        <v>3</v>
      </c>
      <c r="AU14" s="460"/>
      <c r="AV14" s="55"/>
      <c r="AW14" s="55"/>
      <c r="AX14" s="55"/>
      <c r="AY14" s="55"/>
      <c r="AZ14" s="55"/>
      <c r="BA14" s="55"/>
      <c r="BB14" s="55"/>
      <c r="BC14" s="55"/>
      <c r="BD14" s="56"/>
      <c r="BE14" s="54">
        <f t="shared" si="4"/>
        <v>66</v>
      </c>
    </row>
    <row r="15" spans="1:57" ht="24" customHeight="1" thickBot="1" x14ac:dyDescent="0.3">
      <c r="A15" s="465" t="s">
        <v>162</v>
      </c>
      <c r="B15" s="61" t="s">
        <v>73</v>
      </c>
      <c r="C15" s="469">
        <f t="shared" si="5"/>
        <v>44</v>
      </c>
      <c r="D15" s="51">
        <f t="shared" si="3"/>
        <v>0</v>
      </c>
      <c r="E15" s="102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>
        <v>0</v>
      </c>
      <c r="O15" s="103">
        <v>0</v>
      </c>
      <c r="P15" s="103">
        <v>0</v>
      </c>
      <c r="Q15" s="104"/>
      <c r="R15" s="104"/>
      <c r="S15" s="104"/>
      <c r="T15" s="105">
        <v>0</v>
      </c>
      <c r="U15" s="148"/>
      <c r="V15" s="106"/>
      <c r="W15" s="96"/>
      <c r="X15" s="94">
        <v>2</v>
      </c>
      <c r="Y15" s="94">
        <v>2</v>
      </c>
      <c r="Z15" s="92">
        <v>2</v>
      </c>
      <c r="AA15" s="97">
        <v>2</v>
      </c>
      <c r="AB15" s="94">
        <v>2</v>
      </c>
      <c r="AC15" s="94">
        <v>2</v>
      </c>
      <c r="AD15" s="94">
        <v>2</v>
      </c>
      <c r="AE15" s="94">
        <v>2</v>
      </c>
      <c r="AF15" s="94">
        <v>2</v>
      </c>
      <c r="AG15" s="94">
        <v>2</v>
      </c>
      <c r="AH15" s="94">
        <v>2</v>
      </c>
      <c r="AI15" s="94">
        <v>2</v>
      </c>
      <c r="AJ15" s="94">
        <v>2</v>
      </c>
      <c r="AK15" s="94">
        <v>2</v>
      </c>
      <c r="AL15" s="97">
        <v>2</v>
      </c>
      <c r="AM15" s="97">
        <v>2</v>
      </c>
      <c r="AN15" s="97">
        <v>2</v>
      </c>
      <c r="AO15" s="97">
        <v>2</v>
      </c>
      <c r="AP15" s="97">
        <v>2</v>
      </c>
      <c r="AQ15" s="97">
        <v>2</v>
      </c>
      <c r="AR15" s="101"/>
      <c r="AS15" s="94">
        <v>2</v>
      </c>
      <c r="AT15" s="94">
        <v>2</v>
      </c>
      <c r="AU15" s="460"/>
      <c r="AV15" s="55"/>
      <c r="AW15" s="55"/>
      <c r="AX15" s="55"/>
      <c r="AY15" s="55"/>
      <c r="AZ15" s="55"/>
      <c r="BA15" s="55"/>
      <c r="BB15" s="55"/>
      <c r="BC15" s="55"/>
      <c r="BD15" s="56"/>
      <c r="BE15" s="54">
        <f t="shared" si="4"/>
        <v>44</v>
      </c>
    </row>
    <row r="16" spans="1:57" ht="65.25" customHeight="1" thickBot="1" x14ac:dyDescent="0.3">
      <c r="A16" s="91" t="s">
        <v>104</v>
      </c>
      <c r="B16" s="61" t="s">
        <v>74</v>
      </c>
      <c r="C16" s="469">
        <f t="shared" si="5"/>
        <v>39</v>
      </c>
      <c r="D16" s="51">
        <f t="shared" si="3"/>
        <v>39</v>
      </c>
      <c r="E16" s="92">
        <v>3</v>
      </c>
      <c r="F16" s="92">
        <v>3</v>
      </c>
      <c r="G16" s="92">
        <v>3</v>
      </c>
      <c r="H16" s="92">
        <v>3</v>
      </c>
      <c r="I16" s="92">
        <v>3</v>
      </c>
      <c r="J16" s="92">
        <v>3</v>
      </c>
      <c r="K16" s="92">
        <v>3</v>
      </c>
      <c r="L16" s="92">
        <v>3</v>
      </c>
      <c r="M16" s="92">
        <v>3</v>
      </c>
      <c r="N16" s="92">
        <v>3</v>
      </c>
      <c r="O16" s="92">
        <v>3</v>
      </c>
      <c r="P16" s="92">
        <v>3</v>
      </c>
      <c r="Q16" s="98"/>
      <c r="R16" s="93"/>
      <c r="S16" s="93"/>
      <c r="T16" s="94">
        <v>3</v>
      </c>
      <c r="U16" s="147"/>
      <c r="V16" s="95"/>
      <c r="W16" s="108"/>
      <c r="X16" s="107">
        <v>0</v>
      </c>
      <c r="Y16" s="107">
        <v>0</v>
      </c>
      <c r="Z16" s="109">
        <v>0</v>
      </c>
      <c r="AA16" s="100">
        <v>0</v>
      </c>
      <c r="AB16" s="100">
        <v>0</v>
      </c>
      <c r="AC16" s="100">
        <v>0</v>
      </c>
      <c r="AD16" s="100">
        <v>0</v>
      </c>
      <c r="AE16" s="100">
        <v>0</v>
      </c>
      <c r="AF16" s="100">
        <v>0</v>
      </c>
      <c r="AG16" s="100">
        <v>0</v>
      </c>
      <c r="AH16" s="100">
        <v>0</v>
      </c>
      <c r="AI16" s="100">
        <v>0</v>
      </c>
      <c r="AJ16" s="100">
        <v>0</v>
      </c>
      <c r="AK16" s="100">
        <v>0</v>
      </c>
      <c r="AL16" s="100">
        <v>0</v>
      </c>
      <c r="AM16" s="100">
        <v>0</v>
      </c>
      <c r="AN16" s="100">
        <v>0</v>
      </c>
      <c r="AO16" s="100">
        <v>0</v>
      </c>
      <c r="AP16" s="100">
        <v>0</v>
      </c>
      <c r="AQ16" s="112">
        <v>0</v>
      </c>
      <c r="AR16" s="101"/>
      <c r="AS16" s="107">
        <v>0</v>
      </c>
      <c r="AT16" s="107">
        <v>0</v>
      </c>
      <c r="AU16" s="461"/>
      <c r="AV16" s="59"/>
      <c r="AW16" s="59"/>
      <c r="AX16" s="59"/>
      <c r="AY16" s="59"/>
      <c r="AZ16" s="59"/>
      <c r="BA16" s="59"/>
      <c r="BB16" s="59"/>
      <c r="BC16" s="59"/>
      <c r="BD16" s="60"/>
      <c r="BE16" s="54">
        <f t="shared" si="4"/>
        <v>0</v>
      </c>
    </row>
    <row r="17" spans="1:58" ht="57.75" customHeight="1" thickBot="1" x14ac:dyDescent="0.3">
      <c r="A17" s="91" t="s">
        <v>105</v>
      </c>
      <c r="B17" s="61" t="s">
        <v>75</v>
      </c>
      <c r="C17" s="469">
        <f t="shared" si="5"/>
        <v>61</v>
      </c>
      <c r="D17" s="51">
        <f t="shared" si="3"/>
        <v>39</v>
      </c>
      <c r="E17" s="92">
        <v>3</v>
      </c>
      <c r="F17" s="92">
        <v>3</v>
      </c>
      <c r="G17" s="92">
        <v>3</v>
      </c>
      <c r="H17" s="92">
        <v>3</v>
      </c>
      <c r="I17" s="92">
        <v>3</v>
      </c>
      <c r="J17" s="92">
        <v>3</v>
      </c>
      <c r="K17" s="92">
        <v>3</v>
      </c>
      <c r="L17" s="92">
        <v>3</v>
      </c>
      <c r="M17" s="92">
        <v>3</v>
      </c>
      <c r="N17" s="92">
        <v>3</v>
      </c>
      <c r="O17" s="92">
        <v>3</v>
      </c>
      <c r="P17" s="92">
        <v>3</v>
      </c>
      <c r="Q17" s="98"/>
      <c r="R17" s="93"/>
      <c r="S17" s="93"/>
      <c r="T17" s="94">
        <v>3</v>
      </c>
      <c r="U17" s="147"/>
      <c r="V17" s="108"/>
      <c r="W17" s="108"/>
      <c r="X17" s="107">
        <v>1</v>
      </c>
      <c r="Y17" s="107">
        <v>1</v>
      </c>
      <c r="Z17" s="107">
        <v>1</v>
      </c>
      <c r="AA17" s="107">
        <v>1</v>
      </c>
      <c r="AB17" s="107">
        <v>1</v>
      </c>
      <c r="AC17" s="107">
        <v>1</v>
      </c>
      <c r="AD17" s="107">
        <v>1</v>
      </c>
      <c r="AE17" s="107">
        <v>1</v>
      </c>
      <c r="AF17" s="107">
        <v>1</v>
      </c>
      <c r="AG17" s="107">
        <v>1</v>
      </c>
      <c r="AH17" s="107">
        <v>1</v>
      </c>
      <c r="AI17" s="107">
        <v>1</v>
      </c>
      <c r="AJ17" s="107">
        <v>1</v>
      </c>
      <c r="AK17" s="107">
        <v>1</v>
      </c>
      <c r="AL17" s="107">
        <v>1</v>
      </c>
      <c r="AM17" s="107">
        <v>1</v>
      </c>
      <c r="AN17" s="107">
        <v>1</v>
      </c>
      <c r="AO17" s="107">
        <v>1</v>
      </c>
      <c r="AP17" s="107">
        <v>1</v>
      </c>
      <c r="AQ17" s="107">
        <v>1</v>
      </c>
      <c r="AR17" s="110"/>
      <c r="AS17" s="107">
        <v>1</v>
      </c>
      <c r="AT17" s="107">
        <v>1</v>
      </c>
      <c r="AU17" s="461"/>
      <c r="AV17" s="59"/>
      <c r="AW17" s="59"/>
      <c r="AX17" s="59"/>
      <c r="AY17" s="59"/>
      <c r="AZ17" s="59"/>
      <c r="BA17" s="59"/>
      <c r="BB17" s="59"/>
      <c r="BC17" s="59"/>
      <c r="BD17" s="60"/>
      <c r="BE17" s="54">
        <f t="shared" si="4"/>
        <v>22</v>
      </c>
    </row>
    <row r="18" spans="1:58" ht="57.75" customHeight="1" thickBot="1" x14ac:dyDescent="0.3">
      <c r="A18" s="91" t="s">
        <v>106</v>
      </c>
      <c r="B18" s="61" t="s">
        <v>76</v>
      </c>
      <c r="C18" s="469">
        <f t="shared" si="5"/>
        <v>48</v>
      </c>
      <c r="D18" s="51">
        <f t="shared" si="3"/>
        <v>26</v>
      </c>
      <c r="E18" s="92">
        <v>2</v>
      </c>
      <c r="F18" s="92">
        <v>2</v>
      </c>
      <c r="G18" s="92">
        <v>2</v>
      </c>
      <c r="H18" s="92">
        <v>2</v>
      </c>
      <c r="I18" s="92">
        <v>2</v>
      </c>
      <c r="J18" s="92">
        <v>2</v>
      </c>
      <c r="K18" s="92">
        <v>2</v>
      </c>
      <c r="L18" s="92">
        <v>2</v>
      </c>
      <c r="M18" s="92">
        <v>2</v>
      </c>
      <c r="N18" s="92">
        <v>2</v>
      </c>
      <c r="O18" s="92">
        <v>2</v>
      </c>
      <c r="P18" s="92">
        <v>2</v>
      </c>
      <c r="Q18" s="98"/>
      <c r="R18" s="93"/>
      <c r="S18" s="93"/>
      <c r="T18" s="94">
        <v>2</v>
      </c>
      <c r="U18" s="147"/>
      <c r="V18" s="108"/>
      <c r="W18" s="108"/>
      <c r="X18" s="107">
        <v>1</v>
      </c>
      <c r="Y18" s="107">
        <v>1</v>
      </c>
      <c r="Z18" s="107">
        <v>1</v>
      </c>
      <c r="AA18" s="107">
        <v>1</v>
      </c>
      <c r="AB18" s="107">
        <v>1</v>
      </c>
      <c r="AC18" s="107">
        <v>1</v>
      </c>
      <c r="AD18" s="107">
        <v>1</v>
      </c>
      <c r="AE18" s="107">
        <v>1</v>
      </c>
      <c r="AF18" s="107">
        <v>1</v>
      </c>
      <c r="AG18" s="107">
        <v>1</v>
      </c>
      <c r="AH18" s="107">
        <v>1</v>
      </c>
      <c r="AI18" s="107">
        <v>1</v>
      </c>
      <c r="AJ18" s="107">
        <v>1</v>
      </c>
      <c r="AK18" s="107">
        <v>1</v>
      </c>
      <c r="AL18" s="103">
        <v>1</v>
      </c>
      <c r="AM18" s="103">
        <v>1</v>
      </c>
      <c r="AN18" s="103">
        <v>1</v>
      </c>
      <c r="AO18" s="103">
        <v>1</v>
      </c>
      <c r="AP18" s="103">
        <v>1</v>
      </c>
      <c r="AQ18" s="105">
        <v>1</v>
      </c>
      <c r="AR18" s="110"/>
      <c r="AS18" s="107">
        <v>1</v>
      </c>
      <c r="AT18" s="107">
        <v>1</v>
      </c>
      <c r="AU18" s="461"/>
      <c r="AV18" s="59"/>
      <c r="AW18" s="59"/>
      <c r="AX18" s="59"/>
      <c r="AY18" s="59"/>
      <c r="AZ18" s="59"/>
      <c r="BA18" s="59"/>
      <c r="BB18" s="59"/>
      <c r="BC18" s="59"/>
      <c r="BD18" s="60"/>
      <c r="BE18" s="54">
        <f t="shared" si="4"/>
        <v>22</v>
      </c>
    </row>
    <row r="19" spans="1:58" ht="57.75" customHeight="1" thickBot="1" x14ac:dyDescent="0.3">
      <c r="A19" s="91" t="s">
        <v>169</v>
      </c>
      <c r="B19" s="61" t="s">
        <v>287</v>
      </c>
      <c r="C19" s="469">
        <f t="shared" si="5"/>
        <v>48</v>
      </c>
      <c r="D19" s="51">
        <f t="shared" si="3"/>
        <v>26</v>
      </c>
      <c r="E19" s="92">
        <v>2</v>
      </c>
      <c r="F19" s="92">
        <v>2</v>
      </c>
      <c r="G19" s="92">
        <v>2</v>
      </c>
      <c r="H19" s="92">
        <v>2</v>
      </c>
      <c r="I19" s="92">
        <v>2</v>
      </c>
      <c r="J19" s="92">
        <v>2</v>
      </c>
      <c r="K19" s="92">
        <v>2</v>
      </c>
      <c r="L19" s="92">
        <v>2</v>
      </c>
      <c r="M19" s="92">
        <v>2</v>
      </c>
      <c r="N19" s="92">
        <v>2</v>
      </c>
      <c r="O19" s="92">
        <v>2</v>
      </c>
      <c r="P19" s="92">
        <v>2</v>
      </c>
      <c r="Q19" s="98"/>
      <c r="R19" s="93"/>
      <c r="S19" s="93"/>
      <c r="T19" s="94">
        <v>2</v>
      </c>
      <c r="U19" s="147"/>
      <c r="V19" s="108"/>
      <c r="W19" s="108"/>
      <c r="X19" s="107">
        <v>1</v>
      </c>
      <c r="Y19" s="107">
        <v>1</v>
      </c>
      <c r="Z19" s="107">
        <v>1</v>
      </c>
      <c r="AA19" s="107">
        <v>1</v>
      </c>
      <c r="AB19" s="107">
        <v>1</v>
      </c>
      <c r="AC19" s="107">
        <v>1</v>
      </c>
      <c r="AD19" s="107">
        <v>1</v>
      </c>
      <c r="AE19" s="107">
        <v>1</v>
      </c>
      <c r="AF19" s="107">
        <v>1</v>
      </c>
      <c r="AG19" s="107">
        <v>1</v>
      </c>
      <c r="AH19" s="107">
        <v>1</v>
      </c>
      <c r="AI19" s="107">
        <v>1</v>
      </c>
      <c r="AJ19" s="107">
        <v>1</v>
      </c>
      <c r="AK19" s="107">
        <v>1</v>
      </c>
      <c r="AL19" s="103">
        <v>1</v>
      </c>
      <c r="AM19" s="103">
        <v>1</v>
      </c>
      <c r="AN19" s="103">
        <v>1</v>
      </c>
      <c r="AO19" s="103">
        <v>1</v>
      </c>
      <c r="AP19" s="103">
        <v>1</v>
      </c>
      <c r="AQ19" s="105">
        <v>1</v>
      </c>
      <c r="AR19" s="110"/>
      <c r="AS19" s="107">
        <v>1</v>
      </c>
      <c r="AT19" s="107">
        <v>1</v>
      </c>
      <c r="AU19" s="461"/>
      <c r="AV19" s="59"/>
      <c r="AW19" s="59"/>
      <c r="AX19" s="59"/>
      <c r="AY19" s="59"/>
      <c r="AZ19" s="59"/>
      <c r="BA19" s="59"/>
      <c r="BB19" s="59"/>
      <c r="BC19" s="59"/>
      <c r="BD19" s="60"/>
      <c r="BE19" s="54">
        <f t="shared" si="4"/>
        <v>22</v>
      </c>
    </row>
    <row r="20" spans="1:58" ht="137.25" customHeight="1" thickBot="1" x14ac:dyDescent="0.3">
      <c r="A20" s="114" t="s">
        <v>166</v>
      </c>
      <c r="B20" s="493"/>
      <c r="C20" s="469"/>
      <c r="D20" s="51">
        <f t="shared" si="3"/>
        <v>0</v>
      </c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45"/>
      <c r="R20" s="104"/>
      <c r="S20" s="104"/>
      <c r="T20" s="105"/>
      <c r="U20" s="148"/>
      <c r="V20" s="106"/>
      <c r="W20" s="106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146"/>
      <c r="AJ20" s="146"/>
      <c r="AK20" s="146"/>
      <c r="AL20" s="111"/>
      <c r="AM20" s="111"/>
      <c r="AN20" s="111"/>
      <c r="AO20" s="111"/>
      <c r="AP20" s="111"/>
      <c r="AQ20" s="107"/>
      <c r="AR20" s="93"/>
      <c r="AS20" s="107"/>
      <c r="AT20" s="107"/>
      <c r="AU20" s="461"/>
      <c r="AV20" s="59"/>
      <c r="AW20" s="59"/>
      <c r="AX20" s="59"/>
      <c r="AY20" s="59"/>
      <c r="AZ20" s="59"/>
      <c r="BA20" s="59"/>
      <c r="BB20" s="59"/>
      <c r="BC20" s="59"/>
      <c r="BD20" s="60"/>
      <c r="BE20" s="54">
        <f t="shared" si="4"/>
        <v>0</v>
      </c>
    </row>
    <row r="21" spans="1:58" ht="29.25" customHeight="1" thickBot="1" x14ac:dyDescent="0.3">
      <c r="A21" s="62" t="s">
        <v>167</v>
      </c>
      <c r="B21" s="494"/>
      <c r="C21" s="470">
        <f t="shared" ref="C21:C30" si="6">SUM(D21,BE21)</f>
        <v>78</v>
      </c>
      <c r="D21" s="51">
        <f t="shared" si="3"/>
        <v>78</v>
      </c>
      <c r="E21" s="109">
        <v>6</v>
      </c>
      <c r="F21" s="100">
        <v>6</v>
      </c>
      <c r="G21" s="100">
        <v>6</v>
      </c>
      <c r="H21" s="100">
        <v>6</v>
      </c>
      <c r="I21" s="100">
        <v>6</v>
      </c>
      <c r="J21" s="100">
        <v>6</v>
      </c>
      <c r="K21" s="100">
        <v>6</v>
      </c>
      <c r="L21" s="100">
        <v>6</v>
      </c>
      <c r="M21" s="100">
        <v>6</v>
      </c>
      <c r="N21" s="100">
        <v>6</v>
      </c>
      <c r="O21" s="100">
        <v>6</v>
      </c>
      <c r="P21" s="102">
        <v>6</v>
      </c>
      <c r="Q21" s="145"/>
      <c r="R21" s="104"/>
      <c r="S21" s="104"/>
      <c r="T21" s="105">
        <v>6</v>
      </c>
      <c r="U21" s="148"/>
      <c r="V21" s="106"/>
      <c r="W21" s="106"/>
      <c r="X21" s="94">
        <v>0</v>
      </c>
      <c r="Y21" s="94">
        <v>0</v>
      </c>
      <c r="Z21" s="94">
        <v>0</v>
      </c>
      <c r="AA21" s="94">
        <v>0</v>
      </c>
      <c r="AB21" s="94">
        <v>0</v>
      </c>
      <c r="AC21" s="94">
        <v>0</v>
      </c>
      <c r="AD21" s="94">
        <v>0</v>
      </c>
      <c r="AE21" s="94">
        <v>0</v>
      </c>
      <c r="AF21" s="94">
        <v>0</v>
      </c>
      <c r="AG21" s="94">
        <v>0</v>
      </c>
      <c r="AH21" s="94">
        <v>0</v>
      </c>
      <c r="AI21" s="94">
        <v>0</v>
      </c>
      <c r="AJ21" s="94">
        <v>0</v>
      </c>
      <c r="AK21" s="94">
        <v>0</v>
      </c>
      <c r="AL21" s="94">
        <v>0</v>
      </c>
      <c r="AM21" s="94">
        <v>0</v>
      </c>
      <c r="AN21" s="94">
        <v>0</v>
      </c>
      <c r="AO21" s="94">
        <v>0</v>
      </c>
      <c r="AP21" s="94">
        <v>0</v>
      </c>
      <c r="AQ21" s="94">
        <v>0</v>
      </c>
      <c r="AR21" s="93"/>
      <c r="AS21" s="94">
        <v>0</v>
      </c>
      <c r="AT21" s="94">
        <v>0</v>
      </c>
      <c r="AU21" s="460"/>
      <c r="AV21" s="55"/>
      <c r="AW21" s="55"/>
      <c r="AX21" s="55"/>
      <c r="AY21" s="55"/>
      <c r="AZ21" s="55"/>
      <c r="BA21" s="55"/>
      <c r="BB21" s="55"/>
      <c r="BC21" s="55"/>
      <c r="BD21" s="56"/>
      <c r="BE21" s="54">
        <f t="shared" si="4"/>
        <v>0</v>
      </c>
    </row>
    <row r="22" spans="1:58" ht="35.1" customHeight="1" thickBot="1" x14ac:dyDescent="0.3">
      <c r="A22" s="62" t="s">
        <v>175</v>
      </c>
      <c r="B22" s="494"/>
      <c r="C22" s="469">
        <f t="shared" si="6"/>
        <v>52</v>
      </c>
      <c r="D22" s="51">
        <f t="shared" si="3"/>
        <v>52</v>
      </c>
      <c r="E22" s="92">
        <v>4</v>
      </c>
      <c r="F22" s="92">
        <v>4</v>
      </c>
      <c r="G22" s="92">
        <v>4</v>
      </c>
      <c r="H22" s="92">
        <v>4</v>
      </c>
      <c r="I22" s="92">
        <v>4</v>
      </c>
      <c r="J22" s="92">
        <v>4</v>
      </c>
      <c r="K22" s="92">
        <v>4</v>
      </c>
      <c r="L22" s="92">
        <v>4</v>
      </c>
      <c r="M22" s="92">
        <v>4</v>
      </c>
      <c r="N22" s="92">
        <v>4</v>
      </c>
      <c r="O22" s="92">
        <v>4</v>
      </c>
      <c r="P22" s="92">
        <v>4</v>
      </c>
      <c r="Q22" s="104"/>
      <c r="R22" s="93"/>
      <c r="S22" s="93"/>
      <c r="T22" s="105">
        <v>4</v>
      </c>
      <c r="U22" s="148"/>
      <c r="V22" s="95"/>
      <c r="W22" s="106"/>
      <c r="X22" s="94">
        <v>0</v>
      </c>
      <c r="Y22" s="94">
        <v>0</v>
      </c>
      <c r="Z22" s="94">
        <v>0</v>
      </c>
      <c r="AA22" s="94">
        <v>0</v>
      </c>
      <c r="AB22" s="94">
        <v>0</v>
      </c>
      <c r="AC22" s="94">
        <v>0</v>
      </c>
      <c r="AD22" s="94">
        <v>0</v>
      </c>
      <c r="AE22" s="94">
        <v>0</v>
      </c>
      <c r="AF22" s="94">
        <v>0</v>
      </c>
      <c r="AG22" s="94">
        <v>0</v>
      </c>
      <c r="AH22" s="94">
        <v>0</v>
      </c>
      <c r="AI22" s="94">
        <v>0</v>
      </c>
      <c r="AJ22" s="94">
        <v>0</v>
      </c>
      <c r="AK22" s="94">
        <v>0</v>
      </c>
      <c r="AL22" s="94">
        <v>0</v>
      </c>
      <c r="AM22" s="94">
        <v>0</v>
      </c>
      <c r="AN22" s="94">
        <v>0</v>
      </c>
      <c r="AO22" s="94">
        <v>0</v>
      </c>
      <c r="AP22" s="94">
        <v>0</v>
      </c>
      <c r="AQ22" s="94">
        <v>0</v>
      </c>
      <c r="AR22" s="93"/>
      <c r="AS22" s="94">
        <v>0</v>
      </c>
      <c r="AT22" s="94">
        <v>0</v>
      </c>
      <c r="AU22" s="460"/>
      <c r="AV22" s="55"/>
      <c r="AW22" s="55"/>
      <c r="AX22" s="55"/>
      <c r="AY22" s="55"/>
      <c r="AZ22" s="55"/>
      <c r="BA22" s="55"/>
      <c r="BB22" s="55"/>
      <c r="BC22" s="55"/>
      <c r="BD22" s="56"/>
      <c r="BE22" s="54">
        <f t="shared" si="4"/>
        <v>0</v>
      </c>
    </row>
    <row r="23" spans="1:58" ht="136.5" customHeight="1" thickBot="1" x14ac:dyDescent="0.3">
      <c r="A23" s="466" t="s">
        <v>184</v>
      </c>
      <c r="B23" s="495"/>
      <c r="C23" s="469">
        <f t="shared" si="6"/>
        <v>0</v>
      </c>
      <c r="D23" s="51">
        <f t="shared" ref="D23:D30" si="7">SUM(E23:U23)</f>
        <v>0</v>
      </c>
      <c r="E23" s="458">
        <v>0</v>
      </c>
      <c r="F23" s="458">
        <v>0</v>
      </c>
      <c r="G23" s="458">
        <v>0</v>
      </c>
      <c r="H23" s="458">
        <v>0</v>
      </c>
      <c r="I23" s="458">
        <v>0</v>
      </c>
      <c r="J23" s="458">
        <v>0</v>
      </c>
      <c r="K23" s="458">
        <v>0</v>
      </c>
      <c r="L23" s="458">
        <v>0</v>
      </c>
      <c r="M23" s="458">
        <v>0</v>
      </c>
      <c r="N23" s="458">
        <v>0</v>
      </c>
      <c r="O23" s="458">
        <v>0</v>
      </c>
      <c r="P23" s="458">
        <v>0</v>
      </c>
      <c r="Q23" s="104"/>
      <c r="R23" s="93"/>
      <c r="S23" s="93"/>
      <c r="T23" s="458">
        <v>0</v>
      </c>
      <c r="U23" s="148"/>
      <c r="V23" s="95"/>
      <c r="W23" s="106"/>
      <c r="X23" s="153">
        <v>0</v>
      </c>
      <c r="Y23" s="153">
        <v>0</v>
      </c>
      <c r="Z23" s="153">
        <v>0</v>
      </c>
      <c r="AA23" s="153">
        <v>0</v>
      </c>
      <c r="AB23" s="153">
        <v>0</v>
      </c>
      <c r="AC23" s="153">
        <v>0</v>
      </c>
      <c r="AD23" s="153">
        <v>0</v>
      </c>
      <c r="AE23" s="153">
        <v>0</v>
      </c>
      <c r="AF23" s="153">
        <v>0</v>
      </c>
      <c r="AG23" s="153">
        <v>0</v>
      </c>
      <c r="AH23" s="153">
        <v>0</v>
      </c>
      <c r="AI23" s="153">
        <v>0</v>
      </c>
      <c r="AJ23" s="153">
        <v>0</v>
      </c>
      <c r="AK23" s="153">
        <v>0</v>
      </c>
      <c r="AL23" s="153">
        <v>0</v>
      </c>
      <c r="AM23" s="153">
        <v>0</v>
      </c>
      <c r="AN23" s="153">
        <v>0</v>
      </c>
      <c r="AO23" s="153">
        <v>0</v>
      </c>
      <c r="AP23" s="153">
        <v>0</v>
      </c>
      <c r="AQ23" s="153">
        <v>0</v>
      </c>
      <c r="AR23" s="93"/>
      <c r="AS23" s="58">
        <v>0</v>
      </c>
      <c r="AT23" s="58">
        <v>0</v>
      </c>
      <c r="AU23" s="295"/>
      <c r="AV23" s="55"/>
      <c r="AW23" s="55"/>
      <c r="AX23" s="55"/>
      <c r="AY23" s="55"/>
      <c r="AZ23" s="55"/>
      <c r="BA23" s="55"/>
      <c r="BB23" s="55"/>
      <c r="BC23" s="55"/>
      <c r="BD23" s="56"/>
      <c r="BE23" s="54">
        <f t="shared" si="4"/>
        <v>0</v>
      </c>
      <c r="BF23" s="73"/>
    </row>
    <row r="24" spans="1:58" ht="108.75" customHeight="1" thickBot="1" x14ac:dyDescent="0.3">
      <c r="A24" s="467" t="s">
        <v>185</v>
      </c>
      <c r="B24" s="496"/>
      <c r="C24" s="469">
        <f t="shared" si="6"/>
        <v>66</v>
      </c>
      <c r="D24" s="51">
        <f t="shared" si="7"/>
        <v>0</v>
      </c>
      <c r="E24" s="458">
        <v>0</v>
      </c>
      <c r="F24" s="458">
        <v>0</v>
      </c>
      <c r="G24" s="458">
        <v>0</v>
      </c>
      <c r="H24" s="458">
        <v>0</v>
      </c>
      <c r="I24" s="458">
        <v>0</v>
      </c>
      <c r="J24" s="458">
        <v>0</v>
      </c>
      <c r="K24" s="458">
        <v>0</v>
      </c>
      <c r="L24" s="458">
        <v>0</v>
      </c>
      <c r="M24" s="458">
        <v>0</v>
      </c>
      <c r="N24" s="458">
        <v>0</v>
      </c>
      <c r="O24" s="458">
        <v>0</v>
      </c>
      <c r="P24" s="458">
        <v>0</v>
      </c>
      <c r="Q24" s="104"/>
      <c r="R24" s="93"/>
      <c r="S24" s="93"/>
      <c r="T24" s="458">
        <v>0</v>
      </c>
      <c r="U24" s="148"/>
      <c r="V24" s="95"/>
      <c r="W24" s="106"/>
      <c r="X24" s="153">
        <v>3</v>
      </c>
      <c r="Y24" s="153">
        <v>3</v>
      </c>
      <c r="Z24" s="153">
        <v>3</v>
      </c>
      <c r="AA24" s="153">
        <v>3</v>
      </c>
      <c r="AB24" s="153">
        <v>3</v>
      </c>
      <c r="AC24" s="153">
        <v>3</v>
      </c>
      <c r="AD24" s="153">
        <v>3</v>
      </c>
      <c r="AE24" s="153">
        <v>3</v>
      </c>
      <c r="AF24" s="153">
        <v>3</v>
      </c>
      <c r="AG24" s="153">
        <v>3</v>
      </c>
      <c r="AH24" s="153">
        <v>3</v>
      </c>
      <c r="AI24" s="153">
        <v>3</v>
      </c>
      <c r="AJ24" s="153">
        <v>3</v>
      </c>
      <c r="AK24" s="153">
        <v>3</v>
      </c>
      <c r="AL24" s="153">
        <v>3</v>
      </c>
      <c r="AM24" s="153">
        <v>3</v>
      </c>
      <c r="AN24" s="153">
        <v>3</v>
      </c>
      <c r="AO24" s="153">
        <v>3</v>
      </c>
      <c r="AP24" s="153">
        <v>3</v>
      </c>
      <c r="AQ24" s="153">
        <v>3</v>
      </c>
      <c r="AR24" s="93"/>
      <c r="AS24" s="58">
        <v>3</v>
      </c>
      <c r="AT24" s="58">
        <v>3</v>
      </c>
      <c r="AU24" s="295"/>
      <c r="AV24" s="55"/>
      <c r="AW24" s="55"/>
      <c r="AX24" s="55"/>
      <c r="AY24" s="55"/>
      <c r="AZ24" s="55"/>
      <c r="BA24" s="55"/>
      <c r="BB24" s="55"/>
      <c r="BC24" s="55"/>
      <c r="BD24" s="56"/>
      <c r="BE24" s="54">
        <f t="shared" si="4"/>
        <v>66</v>
      </c>
      <c r="BF24" s="73"/>
    </row>
    <row r="25" spans="1:58" ht="118.5" customHeight="1" thickBot="1" x14ac:dyDescent="0.3">
      <c r="A25" s="468" t="s">
        <v>186</v>
      </c>
      <c r="B25" s="496"/>
      <c r="C25" s="469">
        <f t="shared" si="6"/>
        <v>74</v>
      </c>
      <c r="D25" s="51">
        <f t="shared" si="7"/>
        <v>0</v>
      </c>
      <c r="E25" s="458">
        <v>0</v>
      </c>
      <c r="F25" s="458">
        <v>0</v>
      </c>
      <c r="G25" s="458">
        <v>0</v>
      </c>
      <c r="H25" s="458">
        <v>0</v>
      </c>
      <c r="I25" s="458">
        <v>0</v>
      </c>
      <c r="J25" s="458">
        <v>0</v>
      </c>
      <c r="K25" s="458">
        <v>0</v>
      </c>
      <c r="L25" s="458">
        <v>0</v>
      </c>
      <c r="M25" s="458">
        <v>0</v>
      </c>
      <c r="N25" s="458">
        <v>0</v>
      </c>
      <c r="O25" s="458">
        <v>0</v>
      </c>
      <c r="P25" s="458">
        <v>0</v>
      </c>
      <c r="Q25" s="104"/>
      <c r="R25" s="93"/>
      <c r="S25" s="93"/>
      <c r="T25" s="458">
        <v>0</v>
      </c>
      <c r="U25" s="148"/>
      <c r="V25" s="95"/>
      <c r="W25" s="106"/>
      <c r="X25" s="153">
        <v>3</v>
      </c>
      <c r="Y25" s="153">
        <v>3</v>
      </c>
      <c r="Z25" s="153">
        <v>3</v>
      </c>
      <c r="AA25" s="153">
        <v>3</v>
      </c>
      <c r="AB25" s="153">
        <v>3</v>
      </c>
      <c r="AC25" s="153">
        <v>3</v>
      </c>
      <c r="AD25" s="153">
        <v>3</v>
      </c>
      <c r="AE25" s="153">
        <v>3</v>
      </c>
      <c r="AF25" s="153">
        <v>3</v>
      </c>
      <c r="AG25" s="153">
        <v>3</v>
      </c>
      <c r="AH25" s="153">
        <v>3</v>
      </c>
      <c r="AI25" s="153">
        <v>3</v>
      </c>
      <c r="AJ25" s="153">
        <v>4</v>
      </c>
      <c r="AK25" s="153">
        <v>4</v>
      </c>
      <c r="AL25" s="153">
        <v>4</v>
      </c>
      <c r="AM25" s="153">
        <v>4</v>
      </c>
      <c r="AN25" s="153">
        <v>4</v>
      </c>
      <c r="AO25" s="153">
        <v>4</v>
      </c>
      <c r="AP25" s="153">
        <v>4</v>
      </c>
      <c r="AQ25" s="153">
        <v>4</v>
      </c>
      <c r="AR25" s="93"/>
      <c r="AS25" s="58">
        <v>3</v>
      </c>
      <c r="AT25" s="58">
        <v>3</v>
      </c>
      <c r="AU25" s="295"/>
      <c r="AV25" s="55"/>
      <c r="AW25" s="55"/>
      <c r="AX25" s="55"/>
      <c r="AY25" s="55"/>
      <c r="AZ25" s="55"/>
      <c r="BA25" s="55"/>
      <c r="BB25" s="55"/>
      <c r="BC25" s="55"/>
      <c r="BD25" s="56"/>
      <c r="BE25" s="54">
        <f t="shared" si="4"/>
        <v>74</v>
      </c>
      <c r="BF25" s="73"/>
    </row>
    <row r="26" spans="1:58" ht="121.5" customHeight="1" thickBot="1" x14ac:dyDescent="0.3">
      <c r="A26" s="468" t="s">
        <v>187</v>
      </c>
      <c r="B26" s="496"/>
      <c r="C26" s="469">
        <f t="shared" si="6"/>
        <v>70</v>
      </c>
      <c r="D26" s="51">
        <f t="shared" si="7"/>
        <v>0</v>
      </c>
      <c r="E26" s="458">
        <v>0</v>
      </c>
      <c r="F26" s="458">
        <v>0</v>
      </c>
      <c r="G26" s="458">
        <v>0</v>
      </c>
      <c r="H26" s="458">
        <v>0</v>
      </c>
      <c r="I26" s="458">
        <v>0</v>
      </c>
      <c r="J26" s="458">
        <v>0</v>
      </c>
      <c r="K26" s="458">
        <v>0</v>
      </c>
      <c r="L26" s="458">
        <v>0</v>
      </c>
      <c r="M26" s="458">
        <v>0</v>
      </c>
      <c r="N26" s="458">
        <v>0</v>
      </c>
      <c r="O26" s="458">
        <v>0</v>
      </c>
      <c r="P26" s="458">
        <v>0</v>
      </c>
      <c r="Q26" s="104"/>
      <c r="R26" s="93"/>
      <c r="S26" s="93"/>
      <c r="T26" s="458">
        <v>0</v>
      </c>
      <c r="U26" s="148"/>
      <c r="V26" s="95"/>
      <c r="W26" s="106"/>
      <c r="X26" s="153">
        <v>3</v>
      </c>
      <c r="Y26" s="153">
        <v>3</v>
      </c>
      <c r="Z26" s="153">
        <v>3</v>
      </c>
      <c r="AA26" s="153">
        <v>3</v>
      </c>
      <c r="AB26" s="153">
        <v>3</v>
      </c>
      <c r="AC26" s="153">
        <v>3</v>
      </c>
      <c r="AD26" s="153">
        <v>3</v>
      </c>
      <c r="AE26" s="153">
        <v>3</v>
      </c>
      <c r="AF26" s="153">
        <v>3</v>
      </c>
      <c r="AG26" s="153">
        <v>3</v>
      </c>
      <c r="AH26" s="153">
        <v>3</v>
      </c>
      <c r="AI26" s="153">
        <v>3</v>
      </c>
      <c r="AJ26" s="153">
        <v>3</v>
      </c>
      <c r="AK26" s="153">
        <v>3</v>
      </c>
      <c r="AL26" s="153">
        <v>3</v>
      </c>
      <c r="AM26" s="153">
        <v>3</v>
      </c>
      <c r="AN26" s="153">
        <v>3</v>
      </c>
      <c r="AO26" s="153">
        <v>3</v>
      </c>
      <c r="AP26" s="153">
        <v>3</v>
      </c>
      <c r="AQ26" s="153">
        <v>3</v>
      </c>
      <c r="AR26" s="93"/>
      <c r="AS26" s="58">
        <v>5</v>
      </c>
      <c r="AT26" s="58">
        <v>5</v>
      </c>
      <c r="AU26" s="295"/>
      <c r="AV26" s="55"/>
      <c r="AW26" s="55"/>
      <c r="AX26" s="55"/>
      <c r="AY26" s="55"/>
      <c r="AZ26" s="55"/>
      <c r="BA26" s="55"/>
      <c r="BB26" s="55"/>
      <c r="BC26" s="55"/>
      <c r="BD26" s="56"/>
      <c r="BE26" s="54">
        <f t="shared" si="4"/>
        <v>70</v>
      </c>
      <c r="BF26" s="73"/>
    </row>
    <row r="27" spans="1:58" ht="106.5" customHeight="1" thickBot="1" x14ac:dyDescent="0.3">
      <c r="A27" s="468" t="s">
        <v>188</v>
      </c>
      <c r="B27" s="496"/>
      <c r="C27" s="469">
        <f t="shared" si="6"/>
        <v>66</v>
      </c>
      <c r="D27" s="51">
        <f t="shared" si="7"/>
        <v>0</v>
      </c>
      <c r="E27" s="458">
        <v>0</v>
      </c>
      <c r="F27" s="458">
        <v>0</v>
      </c>
      <c r="G27" s="458">
        <v>0</v>
      </c>
      <c r="H27" s="458">
        <v>0</v>
      </c>
      <c r="I27" s="458">
        <v>0</v>
      </c>
      <c r="J27" s="458">
        <v>0</v>
      </c>
      <c r="K27" s="458">
        <v>0</v>
      </c>
      <c r="L27" s="458">
        <v>0</v>
      </c>
      <c r="M27" s="458">
        <v>0</v>
      </c>
      <c r="N27" s="458">
        <v>0</v>
      </c>
      <c r="O27" s="458">
        <v>0</v>
      </c>
      <c r="P27" s="458">
        <v>0</v>
      </c>
      <c r="Q27" s="104"/>
      <c r="R27" s="93"/>
      <c r="S27" s="93"/>
      <c r="T27" s="458">
        <v>0</v>
      </c>
      <c r="U27" s="148"/>
      <c r="V27" s="95"/>
      <c r="W27" s="106"/>
      <c r="X27" s="153">
        <v>3</v>
      </c>
      <c r="Y27" s="153">
        <v>3</v>
      </c>
      <c r="Z27" s="153">
        <v>3</v>
      </c>
      <c r="AA27" s="153">
        <v>3</v>
      </c>
      <c r="AB27" s="153">
        <v>3</v>
      </c>
      <c r="AC27" s="153">
        <v>3</v>
      </c>
      <c r="AD27" s="153">
        <v>3</v>
      </c>
      <c r="AE27" s="153">
        <v>3</v>
      </c>
      <c r="AF27" s="153">
        <v>3</v>
      </c>
      <c r="AG27" s="153">
        <v>3</v>
      </c>
      <c r="AH27" s="153">
        <v>3</v>
      </c>
      <c r="AI27" s="153">
        <v>3</v>
      </c>
      <c r="AJ27" s="153">
        <v>3</v>
      </c>
      <c r="AK27" s="153">
        <v>3</v>
      </c>
      <c r="AL27" s="153">
        <v>3</v>
      </c>
      <c r="AM27" s="153">
        <v>3</v>
      </c>
      <c r="AN27" s="153">
        <v>3</v>
      </c>
      <c r="AO27" s="153">
        <v>3</v>
      </c>
      <c r="AP27" s="153">
        <v>3</v>
      </c>
      <c r="AQ27" s="153">
        <v>3</v>
      </c>
      <c r="AR27" s="93"/>
      <c r="AS27" s="58">
        <v>3</v>
      </c>
      <c r="AT27" s="58">
        <v>3</v>
      </c>
      <c r="AU27" s="295"/>
      <c r="AV27" s="55"/>
      <c r="AW27" s="55"/>
      <c r="AX27" s="55"/>
      <c r="AY27" s="55"/>
      <c r="AZ27" s="55"/>
      <c r="BA27" s="55"/>
      <c r="BB27" s="55"/>
      <c r="BC27" s="55"/>
      <c r="BD27" s="56"/>
      <c r="BE27" s="54">
        <f t="shared" si="4"/>
        <v>66</v>
      </c>
      <c r="BF27" s="73"/>
    </row>
    <row r="28" spans="1:58" ht="81.75" customHeight="1" thickBot="1" x14ac:dyDescent="0.3">
      <c r="A28" s="487" t="s">
        <v>189</v>
      </c>
      <c r="B28" s="497"/>
      <c r="C28" s="470">
        <f t="shared" si="6"/>
        <v>70</v>
      </c>
      <c r="D28" s="51">
        <f t="shared" si="7"/>
        <v>0</v>
      </c>
      <c r="E28" s="458">
        <v>0</v>
      </c>
      <c r="F28" s="458">
        <v>0</v>
      </c>
      <c r="G28" s="458">
        <v>0</v>
      </c>
      <c r="H28" s="458">
        <v>0</v>
      </c>
      <c r="I28" s="458">
        <v>0</v>
      </c>
      <c r="J28" s="458">
        <v>0</v>
      </c>
      <c r="K28" s="458">
        <v>0</v>
      </c>
      <c r="L28" s="458">
        <v>0</v>
      </c>
      <c r="M28" s="458">
        <v>0</v>
      </c>
      <c r="N28" s="458">
        <v>0</v>
      </c>
      <c r="O28" s="458">
        <v>0</v>
      </c>
      <c r="P28" s="458">
        <v>0</v>
      </c>
      <c r="Q28" s="104"/>
      <c r="R28" s="93"/>
      <c r="S28" s="93"/>
      <c r="T28" s="458">
        <v>0</v>
      </c>
      <c r="U28" s="148"/>
      <c r="V28" s="95"/>
      <c r="W28" s="106"/>
      <c r="X28" s="153">
        <v>3</v>
      </c>
      <c r="Y28" s="153">
        <v>3</v>
      </c>
      <c r="Z28" s="153">
        <v>3</v>
      </c>
      <c r="AA28" s="153">
        <v>3</v>
      </c>
      <c r="AB28" s="153">
        <v>3</v>
      </c>
      <c r="AC28" s="153">
        <v>3</v>
      </c>
      <c r="AD28" s="153">
        <v>3</v>
      </c>
      <c r="AE28" s="153">
        <v>3</v>
      </c>
      <c r="AF28" s="153">
        <v>3</v>
      </c>
      <c r="AG28" s="153">
        <v>3</v>
      </c>
      <c r="AH28" s="153">
        <v>3</v>
      </c>
      <c r="AI28" s="153">
        <v>3</v>
      </c>
      <c r="AJ28" s="153">
        <v>3</v>
      </c>
      <c r="AK28" s="153">
        <v>3</v>
      </c>
      <c r="AL28" s="153">
        <v>3</v>
      </c>
      <c r="AM28" s="153">
        <v>3</v>
      </c>
      <c r="AN28" s="153">
        <v>3</v>
      </c>
      <c r="AO28" s="153">
        <v>3</v>
      </c>
      <c r="AP28" s="153">
        <v>3</v>
      </c>
      <c r="AQ28" s="153">
        <v>3</v>
      </c>
      <c r="AR28" s="93"/>
      <c r="AS28" s="58">
        <v>5</v>
      </c>
      <c r="AT28" s="58">
        <v>5</v>
      </c>
      <c r="AU28" s="295"/>
      <c r="AV28" s="55"/>
      <c r="AW28" s="55"/>
      <c r="AX28" s="55"/>
      <c r="AY28" s="55"/>
      <c r="AZ28" s="55"/>
      <c r="BA28" s="55"/>
      <c r="BB28" s="55"/>
      <c r="BC28" s="55"/>
      <c r="BD28" s="56"/>
      <c r="BE28" s="54">
        <f t="shared" si="4"/>
        <v>70</v>
      </c>
      <c r="BF28" s="73"/>
    </row>
    <row r="29" spans="1:58" ht="72.75" customHeight="1" thickBot="1" x14ac:dyDescent="0.3">
      <c r="A29" s="471" t="s">
        <v>190</v>
      </c>
      <c r="B29" s="488"/>
      <c r="C29" s="469">
        <f t="shared" si="6"/>
        <v>66</v>
      </c>
      <c r="D29" s="150">
        <f t="shared" si="7"/>
        <v>0</v>
      </c>
      <c r="E29" s="459">
        <v>0</v>
      </c>
      <c r="F29" s="459">
        <v>0</v>
      </c>
      <c r="G29" s="459">
        <v>0</v>
      </c>
      <c r="H29" s="459">
        <v>0</v>
      </c>
      <c r="I29" s="459">
        <v>0</v>
      </c>
      <c r="J29" s="459">
        <v>0</v>
      </c>
      <c r="K29" s="459">
        <v>0</v>
      </c>
      <c r="L29" s="459">
        <v>0</v>
      </c>
      <c r="M29" s="459">
        <v>0</v>
      </c>
      <c r="N29" s="459">
        <v>0</v>
      </c>
      <c r="O29" s="459">
        <v>0</v>
      </c>
      <c r="P29" s="459">
        <v>0</v>
      </c>
      <c r="Q29" s="104"/>
      <c r="R29" s="93"/>
      <c r="S29" s="93"/>
      <c r="T29" s="459">
        <v>0</v>
      </c>
      <c r="U29" s="148"/>
      <c r="V29" s="95"/>
      <c r="W29" s="106"/>
      <c r="X29" s="158">
        <v>3</v>
      </c>
      <c r="Y29" s="158">
        <v>3</v>
      </c>
      <c r="Z29" s="158">
        <v>3</v>
      </c>
      <c r="AA29" s="158">
        <v>3</v>
      </c>
      <c r="AB29" s="158">
        <v>3</v>
      </c>
      <c r="AC29" s="158">
        <v>3</v>
      </c>
      <c r="AD29" s="158">
        <v>3</v>
      </c>
      <c r="AE29" s="158">
        <v>3</v>
      </c>
      <c r="AF29" s="158">
        <v>3</v>
      </c>
      <c r="AG29" s="158">
        <v>3</v>
      </c>
      <c r="AH29" s="158">
        <v>3</v>
      </c>
      <c r="AI29" s="158">
        <v>3</v>
      </c>
      <c r="AJ29" s="158">
        <v>3</v>
      </c>
      <c r="AK29" s="158">
        <v>3</v>
      </c>
      <c r="AL29" s="158">
        <v>3</v>
      </c>
      <c r="AM29" s="158">
        <v>3</v>
      </c>
      <c r="AN29" s="158">
        <v>3</v>
      </c>
      <c r="AO29" s="158">
        <v>3</v>
      </c>
      <c r="AP29" s="158">
        <v>3</v>
      </c>
      <c r="AQ29" s="158">
        <v>3</v>
      </c>
      <c r="AR29" s="93"/>
      <c r="AS29" s="53">
        <v>3</v>
      </c>
      <c r="AT29" s="53">
        <v>3</v>
      </c>
      <c r="AU29" s="282"/>
      <c r="AV29" s="55"/>
      <c r="AW29" s="55"/>
      <c r="AX29" s="55"/>
      <c r="AY29" s="55"/>
      <c r="AZ29" s="55"/>
      <c r="BA29" s="55"/>
      <c r="BB29" s="55"/>
      <c r="BC29" s="55"/>
      <c r="BD29" s="55"/>
      <c r="BE29" s="54">
        <f t="shared" si="4"/>
        <v>66</v>
      </c>
      <c r="BF29" s="73"/>
    </row>
    <row r="30" spans="1:58" ht="35.1" customHeight="1" thickBot="1" x14ac:dyDescent="0.3">
      <c r="A30" s="489" t="s">
        <v>191</v>
      </c>
      <c r="B30" s="498"/>
      <c r="C30" s="490">
        <f t="shared" si="6"/>
        <v>72</v>
      </c>
      <c r="D30" s="491">
        <f t="shared" si="7"/>
        <v>0</v>
      </c>
      <c r="E30" s="486">
        <v>0</v>
      </c>
      <c r="F30" s="458">
        <v>0</v>
      </c>
      <c r="G30" s="458">
        <v>0</v>
      </c>
      <c r="H30" s="458">
        <v>0</v>
      </c>
      <c r="I30" s="458">
        <v>0</v>
      </c>
      <c r="J30" s="458">
        <v>0</v>
      </c>
      <c r="K30" s="458">
        <v>0</v>
      </c>
      <c r="L30" s="458">
        <v>0</v>
      </c>
      <c r="M30" s="458">
        <v>0</v>
      </c>
      <c r="N30" s="458">
        <v>0</v>
      </c>
      <c r="O30" s="458">
        <v>0</v>
      </c>
      <c r="P30" s="458">
        <v>0</v>
      </c>
      <c r="Q30" s="99"/>
      <c r="R30" s="101"/>
      <c r="S30" s="101"/>
      <c r="T30" s="458">
        <v>0</v>
      </c>
      <c r="U30" s="149"/>
      <c r="V30" s="108"/>
      <c r="W30" s="113"/>
      <c r="X30" s="463">
        <v>4</v>
      </c>
      <c r="Y30" s="153">
        <v>4</v>
      </c>
      <c r="Z30" s="153">
        <v>4</v>
      </c>
      <c r="AA30" s="153">
        <v>4</v>
      </c>
      <c r="AB30" s="153">
        <v>4</v>
      </c>
      <c r="AC30" s="153">
        <v>4</v>
      </c>
      <c r="AD30" s="153">
        <v>4</v>
      </c>
      <c r="AE30" s="153">
        <v>4</v>
      </c>
      <c r="AF30" s="153">
        <v>4</v>
      </c>
      <c r="AG30" s="153">
        <v>4</v>
      </c>
      <c r="AH30" s="153">
        <v>4</v>
      </c>
      <c r="AI30" s="153">
        <v>4</v>
      </c>
      <c r="AJ30" s="153">
        <v>3</v>
      </c>
      <c r="AK30" s="153">
        <v>3</v>
      </c>
      <c r="AL30" s="153">
        <v>3</v>
      </c>
      <c r="AM30" s="153">
        <v>3</v>
      </c>
      <c r="AN30" s="153">
        <v>3</v>
      </c>
      <c r="AO30" s="153">
        <v>3</v>
      </c>
      <c r="AP30" s="153">
        <v>3</v>
      </c>
      <c r="AQ30" s="153">
        <v>3</v>
      </c>
      <c r="AR30" s="101"/>
      <c r="AS30" s="58">
        <v>0</v>
      </c>
      <c r="AT30" s="58">
        <v>0</v>
      </c>
      <c r="AU30" s="295"/>
      <c r="AV30" s="59"/>
      <c r="AW30" s="59"/>
      <c r="AX30" s="59"/>
      <c r="AY30" s="59"/>
      <c r="AZ30" s="59"/>
      <c r="BA30" s="59"/>
      <c r="BB30" s="59"/>
      <c r="BC30" s="59"/>
      <c r="BD30" s="60"/>
      <c r="BE30" s="54">
        <f t="shared" si="4"/>
        <v>72</v>
      </c>
      <c r="BF30" s="73"/>
    </row>
    <row r="31" spans="1:58" ht="35.1" customHeight="1" x14ac:dyDescent="0.25">
      <c r="A31" s="74"/>
      <c r="B31" s="74"/>
      <c r="C31" s="68"/>
      <c r="D31" s="69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0"/>
      <c r="Y31" s="70"/>
      <c r="Z31" s="71"/>
      <c r="AA31" s="71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1"/>
      <c r="AM31" s="71"/>
      <c r="AN31" s="71"/>
      <c r="AO31" s="71"/>
      <c r="AP31" s="71"/>
      <c r="AQ31" s="71"/>
      <c r="AR31" s="71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72"/>
      <c r="BF31" s="73"/>
    </row>
    <row r="32" spans="1:58" ht="35.1" customHeight="1" x14ac:dyDescent="0.3">
      <c r="A32" s="74"/>
      <c r="B32" s="74"/>
      <c r="C32" s="68"/>
      <c r="D32" s="69"/>
      <c r="E32" s="65"/>
      <c r="F32" s="66" t="s">
        <v>163</v>
      </c>
      <c r="G32" s="66"/>
      <c r="H32" s="66"/>
      <c r="I32" s="63"/>
      <c r="J32" s="67"/>
      <c r="K32" s="66" t="s">
        <v>164</v>
      </c>
      <c r="L32" s="63"/>
      <c r="M32" s="63"/>
      <c r="N32" s="151"/>
      <c r="O32" s="66" t="s">
        <v>21</v>
      </c>
      <c r="P32" s="63"/>
      <c r="Q32" s="63"/>
      <c r="R32" s="71"/>
      <c r="S32" s="71"/>
      <c r="T32" s="71"/>
      <c r="U32" s="71"/>
      <c r="V32" s="71"/>
      <c r="W32" s="71"/>
      <c r="X32" s="70"/>
      <c r="Y32" s="70"/>
      <c r="Z32" s="71"/>
      <c r="AA32" s="71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1"/>
      <c r="AM32" s="71"/>
      <c r="AN32" s="71"/>
      <c r="AO32" s="71"/>
      <c r="AP32" s="71"/>
      <c r="AQ32" s="71"/>
      <c r="AR32" s="71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72"/>
      <c r="BF32" s="73"/>
    </row>
    <row r="33" spans="1:58" ht="35.1" customHeight="1" x14ac:dyDescent="0.25">
      <c r="A33" s="74"/>
      <c r="B33" s="74"/>
      <c r="C33" s="68"/>
      <c r="D33" s="69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0"/>
      <c r="Y33" s="70"/>
      <c r="Z33" s="71"/>
      <c r="AA33" s="71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1"/>
      <c r="AM33" s="71"/>
      <c r="AN33" s="71"/>
      <c r="AO33" s="71"/>
      <c r="AP33" s="71"/>
      <c r="AQ33" s="71"/>
      <c r="AR33" s="71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72"/>
      <c r="BF33" s="73"/>
    </row>
    <row r="34" spans="1:58" ht="35.1" customHeight="1" x14ac:dyDescent="0.25">
      <c r="A34" s="81"/>
      <c r="B34" s="485"/>
      <c r="C34" s="68"/>
      <c r="D34" s="76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72"/>
      <c r="BF34" s="73"/>
    </row>
    <row r="35" spans="1:58" ht="35.1" customHeight="1" x14ac:dyDescent="0.25">
      <c r="A35" s="74"/>
      <c r="B35" s="471"/>
      <c r="C35" s="75"/>
      <c r="D35" s="76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72"/>
      <c r="BF35" s="73"/>
    </row>
    <row r="36" spans="1:58" ht="15.75" x14ac:dyDescent="0.2">
      <c r="A36" s="78"/>
      <c r="B36" s="472"/>
      <c r="C36" s="75"/>
      <c r="AT36" s="73"/>
      <c r="BE36" s="82"/>
    </row>
    <row r="37" spans="1:58" ht="15.75" x14ac:dyDescent="0.2">
      <c r="A37" s="78"/>
      <c r="B37" s="472"/>
      <c r="BE37" s="82"/>
    </row>
    <row r="38" spans="1:58" ht="15.75" x14ac:dyDescent="0.2">
      <c r="A38" s="79"/>
      <c r="B38" s="473"/>
      <c r="BE38" s="82"/>
    </row>
    <row r="39" spans="1:58" ht="15.75" x14ac:dyDescent="0.2">
      <c r="A39" s="81"/>
      <c r="B39" s="474"/>
      <c r="BE39" s="82"/>
    </row>
    <row r="40" spans="1:58" ht="15.75" x14ac:dyDescent="0.2">
      <c r="A40" s="78"/>
      <c r="B40" s="472"/>
      <c r="BE40" s="82"/>
    </row>
    <row r="41" spans="1:58" ht="24" customHeight="1" x14ac:dyDescent="0.2">
      <c r="A41" s="78"/>
      <c r="B41" s="472"/>
      <c r="BE41" s="82"/>
    </row>
    <row r="42" spans="1:58" ht="20.45" customHeight="1" x14ac:dyDescent="0.2">
      <c r="BE42" s="82"/>
    </row>
    <row r="43" spans="1:58" ht="22.9" customHeight="1" x14ac:dyDescent="0.2">
      <c r="BE43" s="82"/>
    </row>
    <row r="44" spans="1:58" x14ac:dyDescent="0.2">
      <c r="BE44" s="82"/>
    </row>
    <row r="45" spans="1:58" x14ac:dyDescent="0.2">
      <c r="BE45" s="82"/>
    </row>
    <row r="46" spans="1:58" x14ac:dyDescent="0.2">
      <c r="BE46" s="82"/>
    </row>
    <row r="47" spans="1:58" ht="19.899999999999999" customHeight="1" x14ac:dyDescent="0.2">
      <c r="BE47" s="82"/>
    </row>
  </sheetData>
  <mergeCells count="29">
    <mergeCell ref="A2:C2"/>
    <mergeCell ref="B3:B7"/>
    <mergeCell ref="BE3:BE7"/>
    <mergeCell ref="AE3:AH5"/>
    <mergeCell ref="AI3:AI7"/>
    <mergeCell ref="AJ3:AL5"/>
    <mergeCell ref="AV3:AV7"/>
    <mergeCell ref="AW3:AY5"/>
    <mergeCell ref="AD3:AD7"/>
    <mergeCell ref="V3:V7"/>
    <mergeCell ref="W3:Y5"/>
    <mergeCell ref="Z3:Z7"/>
    <mergeCell ref="AA3:AC5"/>
    <mergeCell ref="A1:BB1"/>
    <mergeCell ref="R2:AF2"/>
    <mergeCell ref="A3:A7"/>
    <mergeCell ref="C3:C7"/>
    <mergeCell ref="D3:D7"/>
    <mergeCell ref="E3:H5"/>
    <mergeCell ref="I3:I7"/>
    <mergeCell ref="J3:L5"/>
    <mergeCell ref="M3:M7"/>
    <mergeCell ref="N3:Q5"/>
    <mergeCell ref="AM3:AM7"/>
    <mergeCell ref="AN3:AQ5"/>
    <mergeCell ref="AR3:AU5"/>
    <mergeCell ref="AZ3:AZ7"/>
    <mergeCell ref="BA3:BD5"/>
    <mergeCell ref="R3:U5"/>
  </mergeCells>
  <pageMargins left="0.7" right="0.7" top="0.75" bottom="0.75" header="0.3" footer="0.3"/>
  <pageSetup paperSize="9" scale="55" fitToHeight="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9"/>
  <sheetViews>
    <sheetView zoomScale="78" zoomScaleNormal="78" workbookViewId="0">
      <selection activeCell="AX5" sqref="AX5"/>
    </sheetView>
  </sheetViews>
  <sheetFormatPr defaultRowHeight="12.75" x14ac:dyDescent="0.2"/>
  <cols>
    <col min="1" max="1" width="18.28515625" style="30" customWidth="1"/>
    <col min="2" max="2" width="7.28515625" style="30" customWidth="1"/>
    <col min="3" max="3" width="5.140625" style="30" customWidth="1"/>
    <col min="4" max="4" width="4.5703125" style="30" customWidth="1"/>
    <col min="5" max="5" width="3.28515625" style="30" customWidth="1"/>
    <col min="6" max="6" width="3.5703125" style="30" customWidth="1"/>
    <col min="7" max="7" width="3.140625" style="30" customWidth="1"/>
    <col min="8" max="8" width="3.5703125" style="30" customWidth="1"/>
    <col min="9" max="10" width="3.140625" style="30" customWidth="1"/>
    <col min="11" max="11" width="3.42578125" style="30" customWidth="1"/>
    <col min="12" max="13" width="3.28515625" style="30" customWidth="1"/>
    <col min="14" max="16" width="3.140625" style="30" customWidth="1"/>
    <col min="17" max="17" width="2.85546875" style="30" customWidth="1"/>
    <col min="18" max="19" width="3.140625" style="30" customWidth="1"/>
    <col min="20" max="20" width="3.5703125" style="30" customWidth="1"/>
    <col min="21" max="21" width="3.28515625" style="30" customWidth="1"/>
    <col min="22" max="23" width="3" style="30" customWidth="1"/>
    <col min="24" max="25" width="3.28515625" style="30" customWidth="1"/>
    <col min="26" max="28" width="3.140625" style="30" customWidth="1"/>
    <col min="29" max="29" width="3.7109375" style="30" customWidth="1"/>
    <col min="30" max="31" width="3.28515625" style="30" customWidth="1"/>
    <col min="32" max="32" width="3.5703125" style="30" customWidth="1"/>
    <col min="33" max="34" width="3.140625" style="30" customWidth="1"/>
    <col min="35" max="35" width="3.42578125" style="30" customWidth="1"/>
    <col min="36" max="36" width="2.85546875" style="30" customWidth="1"/>
    <col min="37" max="37" width="3.140625" style="30" customWidth="1"/>
    <col min="38" max="38" width="3.5703125" style="30" customWidth="1"/>
    <col min="39" max="39" width="3.140625" style="30" customWidth="1"/>
    <col min="40" max="41" width="3.7109375" style="30" customWidth="1"/>
    <col min="42" max="42" width="3" style="30" customWidth="1"/>
    <col min="43" max="43" width="2.7109375" style="30" customWidth="1"/>
    <col min="44" max="44" width="2.5703125" style="30" customWidth="1"/>
    <col min="45" max="46" width="3" style="30" customWidth="1"/>
    <col min="47" max="47" width="3.7109375" style="30" customWidth="1"/>
    <col min="48" max="48" width="4.28515625" style="30" customWidth="1"/>
    <col min="49" max="16384" width="9.140625" style="30"/>
  </cols>
  <sheetData>
    <row r="1" spans="1:48" ht="25.5" customHeight="1" x14ac:dyDescent="0.2">
      <c r="A1" s="745" t="s">
        <v>323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  <c r="Q1" s="745"/>
      <c r="R1" s="745"/>
      <c r="S1" s="745"/>
      <c r="T1" s="745"/>
      <c r="U1" s="745"/>
      <c r="V1" s="745"/>
      <c r="W1" s="745"/>
      <c r="X1" s="745"/>
      <c r="Y1" s="745"/>
      <c r="Z1" s="745"/>
      <c r="AA1" s="745"/>
      <c r="AB1" s="745"/>
      <c r="AC1" s="745"/>
      <c r="AD1" s="745"/>
      <c r="AE1" s="745"/>
      <c r="AF1" s="745"/>
      <c r="AG1" s="745"/>
      <c r="AH1" s="745"/>
      <c r="AI1" s="745"/>
      <c r="AJ1" s="745"/>
      <c r="AK1" s="745"/>
      <c r="AL1" s="745"/>
      <c r="AM1" s="745"/>
      <c r="AN1" s="745"/>
      <c r="AO1" s="745"/>
      <c r="AP1" s="745"/>
      <c r="AQ1" s="745"/>
      <c r="AR1" s="745"/>
      <c r="AS1" s="745"/>
      <c r="AT1" s="745"/>
      <c r="AU1" s="745"/>
    </row>
    <row r="2" spans="1:48" ht="18.75" customHeight="1" thickBot="1" x14ac:dyDescent="0.3">
      <c r="R2" s="771" t="s">
        <v>168</v>
      </c>
      <c r="S2" s="771"/>
      <c r="T2" s="771"/>
      <c r="U2" s="771"/>
      <c r="V2" s="771"/>
      <c r="W2" s="771"/>
      <c r="X2" s="771"/>
      <c r="Y2" s="771"/>
      <c r="Z2" s="771"/>
      <c r="AA2" s="771"/>
      <c r="AB2" s="771"/>
      <c r="AC2" s="771"/>
      <c r="AD2" s="771"/>
      <c r="AE2" s="771"/>
      <c r="AF2" s="771"/>
    </row>
    <row r="3" spans="1:48" ht="25.5" customHeight="1" thickBot="1" x14ac:dyDescent="0.25">
      <c r="A3" s="747" t="s">
        <v>132</v>
      </c>
      <c r="B3" s="794" t="s">
        <v>0</v>
      </c>
      <c r="C3" s="750" t="s">
        <v>133</v>
      </c>
      <c r="D3" s="750" t="s">
        <v>134</v>
      </c>
      <c r="E3" s="734" t="s">
        <v>135</v>
      </c>
      <c r="F3" s="735"/>
      <c r="G3" s="735"/>
      <c r="H3" s="736"/>
      <c r="I3" s="728" t="s">
        <v>136</v>
      </c>
      <c r="J3" s="734" t="s">
        <v>137</v>
      </c>
      <c r="K3" s="735"/>
      <c r="L3" s="736"/>
      <c r="M3" s="728" t="s">
        <v>138</v>
      </c>
      <c r="N3" s="734" t="s">
        <v>139</v>
      </c>
      <c r="O3" s="735"/>
      <c r="P3" s="735"/>
      <c r="Q3" s="736"/>
      <c r="R3" s="734" t="s">
        <v>140</v>
      </c>
      <c r="S3" s="735"/>
      <c r="T3" s="735"/>
      <c r="U3" s="736"/>
      <c r="V3" s="797" t="s">
        <v>141</v>
      </c>
      <c r="W3" s="764" t="s">
        <v>142</v>
      </c>
      <c r="X3" s="765"/>
      <c r="Y3" s="766"/>
      <c r="Z3" s="736" t="s">
        <v>143</v>
      </c>
      <c r="AA3" s="735" t="s">
        <v>144</v>
      </c>
      <c r="AB3" s="735"/>
      <c r="AC3" s="736"/>
      <c r="AD3" s="728" t="s">
        <v>145</v>
      </c>
      <c r="AE3" s="734" t="s">
        <v>146</v>
      </c>
      <c r="AF3" s="735"/>
      <c r="AG3" s="735"/>
      <c r="AH3" s="736"/>
      <c r="AI3" s="728" t="s">
        <v>147</v>
      </c>
      <c r="AJ3" s="735" t="s">
        <v>148</v>
      </c>
      <c r="AK3" s="735"/>
      <c r="AL3" s="736"/>
      <c r="AM3" s="728" t="s">
        <v>149</v>
      </c>
      <c r="AN3" s="734" t="s">
        <v>150</v>
      </c>
      <c r="AO3" s="735"/>
      <c r="AP3" s="735"/>
      <c r="AQ3" s="736"/>
      <c r="AR3" s="734" t="s">
        <v>151</v>
      </c>
      <c r="AS3" s="735"/>
      <c r="AT3" s="735"/>
      <c r="AU3" s="736"/>
      <c r="AV3" s="733" t="s">
        <v>156</v>
      </c>
    </row>
    <row r="4" spans="1:48" ht="25.5" customHeight="1" thickBot="1" x14ac:dyDescent="0.25">
      <c r="A4" s="748"/>
      <c r="B4" s="795"/>
      <c r="C4" s="751"/>
      <c r="D4" s="751"/>
      <c r="E4" s="737"/>
      <c r="F4" s="738"/>
      <c r="G4" s="738"/>
      <c r="H4" s="739"/>
      <c r="I4" s="729"/>
      <c r="J4" s="737"/>
      <c r="K4" s="738"/>
      <c r="L4" s="739"/>
      <c r="M4" s="729"/>
      <c r="N4" s="737"/>
      <c r="O4" s="738"/>
      <c r="P4" s="738"/>
      <c r="Q4" s="739"/>
      <c r="R4" s="737"/>
      <c r="S4" s="738"/>
      <c r="T4" s="738"/>
      <c r="U4" s="739"/>
      <c r="V4" s="798"/>
      <c r="W4" s="767"/>
      <c r="X4" s="768"/>
      <c r="Y4" s="769"/>
      <c r="Z4" s="739"/>
      <c r="AA4" s="738"/>
      <c r="AB4" s="738"/>
      <c r="AC4" s="739"/>
      <c r="AD4" s="729"/>
      <c r="AE4" s="737"/>
      <c r="AF4" s="738"/>
      <c r="AG4" s="738"/>
      <c r="AH4" s="739"/>
      <c r="AI4" s="729"/>
      <c r="AJ4" s="738"/>
      <c r="AK4" s="738"/>
      <c r="AL4" s="739"/>
      <c r="AM4" s="729"/>
      <c r="AN4" s="737"/>
      <c r="AO4" s="738"/>
      <c r="AP4" s="738"/>
      <c r="AQ4" s="739"/>
      <c r="AR4" s="737"/>
      <c r="AS4" s="738"/>
      <c r="AT4" s="738"/>
      <c r="AU4" s="739"/>
      <c r="AV4" s="733"/>
    </row>
    <row r="5" spans="1:48" ht="25.5" customHeight="1" thickBot="1" x14ac:dyDescent="0.25">
      <c r="A5" s="748"/>
      <c r="B5" s="795"/>
      <c r="C5" s="751"/>
      <c r="D5" s="751"/>
      <c r="E5" s="740"/>
      <c r="F5" s="741"/>
      <c r="G5" s="741"/>
      <c r="H5" s="742"/>
      <c r="I5" s="729"/>
      <c r="J5" s="740"/>
      <c r="K5" s="741"/>
      <c r="L5" s="742"/>
      <c r="M5" s="729"/>
      <c r="N5" s="740"/>
      <c r="O5" s="741"/>
      <c r="P5" s="741"/>
      <c r="Q5" s="742"/>
      <c r="R5" s="740"/>
      <c r="S5" s="741"/>
      <c r="T5" s="741"/>
      <c r="U5" s="742"/>
      <c r="V5" s="798"/>
      <c r="W5" s="790"/>
      <c r="X5" s="768"/>
      <c r="Y5" s="769"/>
      <c r="Z5" s="739"/>
      <c r="AA5" s="741"/>
      <c r="AB5" s="741"/>
      <c r="AC5" s="742"/>
      <c r="AD5" s="729"/>
      <c r="AE5" s="740"/>
      <c r="AF5" s="741"/>
      <c r="AG5" s="741"/>
      <c r="AH5" s="742"/>
      <c r="AI5" s="729"/>
      <c r="AJ5" s="741"/>
      <c r="AK5" s="741"/>
      <c r="AL5" s="742"/>
      <c r="AM5" s="729"/>
      <c r="AN5" s="740"/>
      <c r="AO5" s="741"/>
      <c r="AP5" s="741"/>
      <c r="AQ5" s="742"/>
      <c r="AR5" s="740"/>
      <c r="AS5" s="741"/>
      <c r="AT5" s="741"/>
      <c r="AU5" s="742"/>
      <c r="AV5" s="733"/>
    </row>
    <row r="6" spans="1:48" ht="25.5" customHeight="1" thickBot="1" x14ac:dyDescent="0.25">
      <c r="A6" s="748"/>
      <c r="B6" s="795"/>
      <c r="C6" s="751"/>
      <c r="D6" s="751"/>
      <c r="E6" s="83">
        <v>1</v>
      </c>
      <c r="F6" s="84">
        <v>8</v>
      </c>
      <c r="G6" s="84">
        <v>15</v>
      </c>
      <c r="H6" s="85">
        <v>22</v>
      </c>
      <c r="I6" s="729"/>
      <c r="J6" s="83">
        <v>6</v>
      </c>
      <c r="K6" s="84">
        <v>13</v>
      </c>
      <c r="L6" s="85">
        <v>20</v>
      </c>
      <c r="M6" s="729"/>
      <c r="N6" s="83" t="s">
        <v>157</v>
      </c>
      <c r="O6" s="84">
        <v>10</v>
      </c>
      <c r="P6" s="84">
        <v>17</v>
      </c>
      <c r="Q6" s="85">
        <v>24</v>
      </c>
      <c r="R6" s="86">
        <v>1</v>
      </c>
      <c r="S6" s="84">
        <v>8</v>
      </c>
      <c r="T6" s="84">
        <v>15</v>
      </c>
      <c r="U6" s="85">
        <v>22</v>
      </c>
      <c r="V6" s="798"/>
      <c r="W6" s="87">
        <v>5</v>
      </c>
      <c r="X6" s="36">
        <v>12</v>
      </c>
      <c r="Y6" s="37">
        <v>19</v>
      </c>
      <c r="Z6" s="739"/>
      <c r="AA6" s="83">
        <v>2</v>
      </c>
      <c r="AB6" s="84">
        <v>9</v>
      </c>
      <c r="AC6" s="85">
        <v>16</v>
      </c>
      <c r="AD6" s="729"/>
      <c r="AE6" s="83" t="s">
        <v>158</v>
      </c>
      <c r="AF6" s="84">
        <v>9</v>
      </c>
      <c r="AG6" s="84">
        <v>16</v>
      </c>
      <c r="AH6" s="85">
        <v>23</v>
      </c>
      <c r="AI6" s="729"/>
      <c r="AJ6" s="83">
        <v>6</v>
      </c>
      <c r="AK6" s="84">
        <v>13</v>
      </c>
      <c r="AL6" s="85">
        <v>20</v>
      </c>
      <c r="AM6" s="729"/>
      <c r="AN6" s="83" t="s">
        <v>159</v>
      </c>
      <c r="AO6" s="84">
        <v>11</v>
      </c>
      <c r="AP6" s="84">
        <v>18</v>
      </c>
      <c r="AQ6" s="85">
        <v>25</v>
      </c>
      <c r="AR6" s="86">
        <v>1</v>
      </c>
      <c r="AS6" s="84" t="s">
        <v>160</v>
      </c>
      <c r="AT6" s="88">
        <v>15</v>
      </c>
      <c r="AU6" s="89">
        <v>22</v>
      </c>
      <c r="AV6" s="733"/>
    </row>
    <row r="7" spans="1:48" ht="25.5" customHeight="1" thickBot="1" x14ac:dyDescent="0.25">
      <c r="A7" s="749"/>
      <c r="B7" s="796"/>
      <c r="C7" s="776"/>
      <c r="D7" s="776"/>
      <c r="E7" s="40">
        <v>7</v>
      </c>
      <c r="F7" s="41">
        <v>14</v>
      </c>
      <c r="G7" s="41">
        <v>21</v>
      </c>
      <c r="H7" s="42">
        <v>28</v>
      </c>
      <c r="I7" s="730"/>
      <c r="J7" s="43">
        <v>12</v>
      </c>
      <c r="K7" s="41">
        <v>19</v>
      </c>
      <c r="L7" s="42">
        <v>26</v>
      </c>
      <c r="M7" s="730"/>
      <c r="N7" s="43">
        <v>9</v>
      </c>
      <c r="O7" s="41">
        <v>16</v>
      </c>
      <c r="P7" s="41">
        <v>23</v>
      </c>
      <c r="Q7" s="42">
        <v>30</v>
      </c>
      <c r="R7" s="43">
        <v>7</v>
      </c>
      <c r="S7" s="41">
        <v>14</v>
      </c>
      <c r="T7" s="41">
        <v>21</v>
      </c>
      <c r="U7" s="42">
        <v>28</v>
      </c>
      <c r="V7" s="799"/>
      <c r="W7" s="44">
        <v>11</v>
      </c>
      <c r="X7" s="45">
        <v>18</v>
      </c>
      <c r="Y7" s="46">
        <v>25</v>
      </c>
      <c r="Z7" s="742"/>
      <c r="AA7" s="43">
        <v>8</v>
      </c>
      <c r="AB7" s="41">
        <v>15</v>
      </c>
      <c r="AC7" s="42">
        <v>22</v>
      </c>
      <c r="AD7" s="730"/>
      <c r="AE7" s="43">
        <v>8</v>
      </c>
      <c r="AF7" s="41">
        <v>15</v>
      </c>
      <c r="AG7" s="41">
        <v>22</v>
      </c>
      <c r="AH7" s="42">
        <v>29</v>
      </c>
      <c r="AI7" s="730"/>
      <c r="AJ7" s="43">
        <v>12</v>
      </c>
      <c r="AK7" s="41">
        <v>19</v>
      </c>
      <c r="AL7" s="42">
        <v>26</v>
      </c>
      <c r="AM7" s="730"/>
      <c r="AN7" s="43">
        <v>10</v>
      </c>
      <c r="AO7" s="41">
        <v>17</v>
      </c>
      <c r="AP7" s="41">
        <v>24</v>
      </c>
      <c r="AQ7" s="42">
        <v>31</v>
      </c>
      <c r="AR7" s="43">
        <v>7</v>
      </c>
      <c r="AS7" s="41">
        <v>14</v>
      </c>
      <c r="AT7" s="47">
        <v>21</v>
      </c>
      <c r="AU7" s="48">
        <v>28</v>
      </c>
      <c r="AV7" s="733"/>
    </row>
    <row r="8" spans="1:48" ht="23.25" customHeight="1" thickBot="1" x14ac:dyDescent="0.3">
      <c r="A8" s="49" t="s">
        <v>161</v>
      </c>
      <c r="B8" s="278"/>
      <c r="C8" s="469">
        <f t="shared" ref="C8:C17" si="0">SUM(D8,AV8)</f>
        <v>1080</v>
      </c>
      <c r="D8" s="51">
        <f t="shared" ref="D8:U8" si="1">SUM(D9:D25)</f>
        <v>504</v>
      </c>
      <c r="E8" s="52">
        <f t="shared" si="1"/>
        <v>36</v>
      </c>
      <c r="F8" s="52">
        <f t="shared" si="1"/>
        <v>36</v>
      </c>
      <c r="G8" s="52">
        <f t="shared" si="1"/>
        <v>36</v>
      </c>
      <c r="H8" s="52">
        <f t="shared" si="1"/>
        <v>36</v>
      </c>
      <c r="I8" s="52">
        <f t="shared" si="1"/>
        <v>36</v>
      </c>
      <c r="J8" s="52">
        <f t="shared" si="1"/>
        <v>36</v>
      </c>
      <c r="K8" s="52">
        <f t="shared" si="1"/>
        <v>36</v>
      </c>
      <c r="L8" s="52">
        <f t="shared" si="1"/>
        <v>36</v>
      </c>
      <c r="M8" s="52">
        <f t="shared" si="1"/>
        <v>36</v>
      </c>
      <c r="N8" s="52">
        <f t="shared" si="1"/>
        <v>36</v>
      </c>
      <c r="O8" s="52">
        <f t="shared" si="1"/>
        <v>36</v>
      </c>
      <c r="P8" s="52">
        <f t="shared" si="1"/>
        <v>36</v>
      </c>
      <c r="Q8" s="52">
        <f t="shared" si="1"/>
        <v>0</v>
      </c>
      <c r="R8" s="52">
        <f t="shared" si="1"/>
        <v>0</v>
      </c>
      <c r="S8" s="52">
        <f t="shared" si="1"/>
        <v>36</v>
      </c>
      <c r="T8" s="52">
        <f t="shared" si="1"/>
        <v>36</v>
      </c>
      <c r="U8" s="52">
        <f t="shared" si="1"/>
        <v>0</v>
      </c>
      <c r="V8" s="52">
        <f>SUM(V9:V24)</f>
        <v>0</v>
      </c>
      <c r="W8" s="52">
        <f>SUM(W9:W24)</f>
        <v>0</v>
      </c>
      <c r="X8" s="52">
        <f t="shared" ref="X8:AO8" si="2">SUM(X9:X32)</f>
        <v>36</v>
      </c>
      <c r="Y8" s="52">
        <f t="shared" si="2"/>
        <v>36</v>
      </c>
      <c r="Z8" s="52">
        <f t="shared" si="2"/>
        <v>36</v>
      </c>
      <c r="AA8" s="52">
        <f t="shared" si="2"/>
        <v>36</v>
      </c>
      <c r="AB8" s="52">
        <f t="shared" si="2"/>
        <v>36</v>
      </c>
      <c r="AC8" s="52">
        <f t="shared" si="2"/>
        <v>36</v>
      </c>
      <c r="AD8" s="52">
        <f t="shared" si="2"/>
        <v>36</v>
      </c>
      <c r="AE8" s="52">
        <f t="shared" si="2"/>
        <v>36</v>
      </c>
      <c r="AF8" s="52">
        <f t="shared" si="2"/>
        <v>36</v>
      </c>
      <c r="AG8" s="52">
        <f t="shared" si="2"/>
        <v>36</v>
      </c>
      <c r="AH8" s="52">
        <f t="shared" si="2"/>
        <v>36</v>
      </c>
      <c r="AI8" s="52">
        <f t="shared" si="2"/>
        <v>36</v>
      </c>
      <c r="AJ8" s="52">
        <f t="shared" si="2"/>
        <v>0</v>
      </c>
      <c r="AK8" s="52">
        <f t="shared" si="2"/>
        <v>0</v>
      </c>
      <c r="AL8" s="52">
        <f t="shared" si="2"/>
        <v>36</v>
      </c>
      <c r="AM8" s="52">
        <f t="shared" si="2"/>
        <v>36</v>
      </c>
      <c r="AN8" s="52">
        <f t="shared" si="2"/>
        <v>36</v>
      </c>
      <c r="AO8" s="52">
        <f t="shared" si="2"/>
        <v>36</v>
      </c>
      <c r="AP8" s="52">
        <f>SUM(AP9:AP25)</f>
        <v>0</v>
      </c>
      <c r="AQ8" s="52">
        <f>SUM(AQ9:AQ25)</f>
        <v>0</v>
      </c>
      <c r="AR8" s="52">
        <f>SUM(AR9:AR25)</f>
        <v>0</v>
      </c>
      <c r="AS8" s="52">
        <f>SUM(AS9:AS25)</f>
        <v>0</v>
      </c>
      <c r="AT8" s="53"/>
      <c r="AU8" s="53"/>
      <c r="AV8" s="54">
        <f>SUM(AV9:AV32)</f>
        <v>576</v>
      </c>
    </row>
    <row r="9" spans="1:48" ht="52.5" customHeight="1" thickBot="1" x14ac:dyDescent="0.25">
      <c r="A9" s="91" t="s">
        <v>172</v>
      </c>
      <c r="B9" s="484" t="s">
        <v>61</v>
      </c>
      <c r="C9" s="483">
        <f t="shared" si="0"/>
        <v>60</v>
      </c>
      <c r="D9" s="129">
        <f>SUM(E9:U9)</f>
        <v>28</v>
      </c>
      <c r="E9" s="116">
        <v>2</v>
      </c>
      <c r="F9" s="116">
        <v>2</v>
      </c>
      <c r="G9" s="116">
        <v>2</v>
      </c>
      <c r="H9" s="116">
        <v>2</v>
      </c>
      <c r="I9" s="116">
        <v>2</v>
      </c>
      <c r="J9" s="116">
        <v>2</v>
      </c>
      <c r="K9" s="116">
        <v>2</v>
      </c>
      <c r="L9" s="116">
        <v>2</v>
      </c>
      <c r="M9" s="116">
        <v>2</v>
      </c>
      <c r="N9" s="116">
        <v>2</v>
      </c>
      <c r="O9" s="116">
        <v>2</v>
      </c>
      <c r="P9" s="116">
        <v>2</v>
      </c>
      <c r="Q9" s="126"/>
      <c r="R9" s="126"/>
      <c r="S9" s="160">
        <v>2</v>
      </c>
      <c r="T9" s="160">
        <v>2</v>
      </c>
      <c r="U9" s="233"/>
      <c r="V9" s="118"/>
      <c r="W9" s="119"/>
      <c r="X9" s="120">
        <v>2</v>
      </c>
      <c r="Y9" s="120">
        <v>2</v>
      </c>
      <c r="Z9" s="120">
        <v>2</v>
      </c>
      <c r="AA9" s="120">
        <v>2</v>
      </c>
      <c r="AB9" s="120">
        <v>2</v>
      </c>
      <c r="AC9" s="120">
        <v>2</v>
      </c>
      <c r="AD9" s="120">
        <v>2</v>
      </c>
      <c r="AE9" s="120">
        <v>2</v>
      </c>
      <c r="AF9" s="120">
        <v>2</v>
      </c>
      <c r="AG9" s="120">
        <v>2</v>
      </c>
      <c r="AH9" s="120">
        <v>2</v>
      </c>
      <c r="AI9" s="120">
        <v>2</v>
      </c>
      <c r="AJ9" s="117"/>
      <c r="AK9" s="117"/>
      <c r="AL9" s="163">
        <v>2</v>
      </c>
      <c r="AM9" s="121">
        <v>2</v>
      </c>
      <c r="AN9" s="121">
        <v>2</v>
      </c>
      <c r="AO9" s="124">
        <v>2</v>
      </c>
      <c r="AP9" s="159"/>
      <c r="AQ9" s="166"/>
      <c r="AR9" s="166"/>
      <c r="AS9" s="168"/>
      <c r="AT9" s="122"/>
      <c r="AU9" s="122"/>
      <c r="AV9" s="123">
        <f t="shared" ref="AV9:AV25" si="3">SUM(X9:AS9)</f>
        <v>32</v>
      </c>
    </row>
    <row r="10" spans="1:48" ht="34.5" customHeight="1" thickBot="1" x14ac:dyDescent="0.25">
      <c r="A10" s="464" t="s">
        <v>48</v>
      </c>
      <c r="B10" s="484" t="s">
        <v>65</v>
      </c>
      <c r="C10" s="483">
        <f t="shared" si="0"/>
        <v>60</v>
      </c>
      <c r="D10" s="129">
        <f t="shared" ref="D10:D24" si="4">SUM(E10:U10)</f>
        <v>28</v>
      </c>
      <c r="E10" s="116">
        <v>2</v>
      </c>
      <c r="F10" s="116">
        <v>2</v>
      </c>
      <c r="G10" s="116">
        <v>2</v>
      </c>
      <c r="H10" s="116">
        <v>2</v>
      </c>
      <c r="I10" s="116">
        <v>2</v>
      </c>
      <c r="J10" s="116">
        <v>2</v>
      </c>
      <c r="K10" s="116">
        <v>2</v>
      </c>
      <c r="L10" s="116">
        <v>2</v>
      </c>
      <c r="M10" s="116">
        <v>2</v>
      </c>
      <c r="N10" s="116">
        <v>2</v>
      </c>
      <c r="O10" s="116">
        <v>2</v>
      </c>
      <c r="P10" s="116">
        <v>2</v>
      </c>
      <c r="Q10" s="126"/>
      <c r="R10" s="126"/>
      <c r="S10" s="160">
        <v>2</v>
      </c>
      <c r="T10" s="160">
        <v>2</v>
      </c>
      <c r="U10" s="233"/>
      <c r="V10" s="118"/>
      <c r="W10" s="119"/>
      <c r="X10" s="120">
        <v>2</v>
      </c>
      <c r="Y10" s="120">
        <v>2</v>
      </c>
      <c r="Z10" s="120">
        <v>2</v>
      </c>
      <c r="AA10" s="120">
        <v>2</v>
      </c>
      <c r="AB10" s="120">
        <v>2</v>
      </c>
      <c r="AC10" s="120">
        <v>2</v>
      </c>
      <c r="AD10" s="120">
        <v>2</v>
      </c>
      <c r="AE10" s="120">
        <v>2</v>
      </c>
      <c r="AF10" s="120">
        <v>2</v>
      </c>
      <c r="AG10" s="120">
        <v>2</v>
      </c>
      <c r="AH10" s="120">
        <v>2</v>
      </c>
      <c r="AI10" s="120">
        <v>2</v>
      </c>
      <c r="AJ10" s="117"/>
      <c r="AK10" s="117"/>
      <c r="AL10" s="163">
        <v>2</v>
      </c>
      <c r="AM10" s="121">
        <v>2</v>
      </c>
      <c r="AN10" s="121">
        <v>2</v>
      </c>
      <c r="AO10" s="163">
        <v>2</v>
      </c>
      <c r="AP10" s="159"/>
      <c r="AQ10" s="166"/>
      <c r="AR10" s="166"/>
      <c r="AS10" s="168"/>
      <c r="AT10" s="122"/>
      <c r="AU10" s="122"/>
      <c r="AV10" s="123">
        <f t="shared" si="3"/>
        <v>32</v>
      </c>
    </row>
    <row r="11" spans="1:48" ht="24.75" customHeight="1" thickBot="1" x14ac:dyDescent="0.25">
      <c r="A11" s="464" t="s">
        <v>170</v>
      </c>
      <c r="B11" s="484" t="s">
        <v>285</v>
      </c>
      <c r="C11" s="483">
        <v>56</v>
      </c>
      <c r="D11" s="129">
        <v>24</v>
      </c>
      <c r="E11" s="116">
        <v>2</v>
      </c>
      <c r="F11" s="116">
        <v>2</v>
      </c>
      <c r="G11" s="116">
        <v>2</v>
      </c>
      <c r="H11" s="116">
        <v>2</v>
      </c>
      <c r="I11" s="116">
        <v>2</v>
      </c>
      <c r="J11" s="116">
        <v>2</v>
      </c>
      <c r="K11" s="116">
        <v>2</v>
      </c>
      <c r="L11" s="116">
        <v>2</v>
      </c>
      <c r="M11" s="116">
        <v>2</v>
      </c>
      <c r="N11" s="116">
        <v>2</v>
      </c>
      <c r="O11" s="116">
        <v>2</v>
      </c>
      <c r="P11" s="116">
        <v>2</v>
      </c>
      <c r="Q11" s="126"/>
      <c r="R11" s="126"/>
      <c r="S11" s="160">
        <v>0</v>
      </c>
      <c r="T11" s="160">
        <v>0</v>
      </c>
      <c r="U11" s="233"/>
      <c r="V11" s="118"/>
      <c r="W11" s="119"/>
      <c r="X11" s="120">
        <v>2</v>
      </c>
      <c r="Y11" s="120">
        <v>2</v>
      </c>
      <c r="Z11" s="120">
        <v>2</v>
      </c>
      <c r="AA11" s="120">
        <v>2</v>
      </c>
      <c r="AB11" s="120">
        <v>2</v>
      </c>
      <c r="AC11" s="120">
        <v>2</v>
      </c>
      <c r="AD11" s="120">
        <v>2</v>
      </c>
      <c r="AE11" s="120">
        <v>2</v>
      </c>
      <c r="AF11" s="120">
        <v>2</v>
      </c>
      <c r="AG11" s="120">
        <v>2</v>
      </c>
      <c r="AH11" s="120">
        <v>2</v>
      </c>
      <c r="AI11" s="120">
        <v>2</v>
      </c>
      <c r="AJ11" s="117"/>
      <c r="AK11" s="117"/>
      <c r="AL11" s="163">
        <v>2</v>
      </c>
      <c r="AM11" s="121">
        <v>2</v>
      </c>
      <c r="AN11" s="121">
        <v>2</v>
      </c>
      <c r="AO11" s="163">
        <v>2</v>
      </c>
      <c r="AP11" s="159"/>
      <c r="AQ11" s="166"/>
      <c r="AR11" s="166"/>
      <c r="AS11" s="168"/>
      <c r="AT11" s="122"/>
      <c r="AU11" s="122"/>
      <c r="AV11" s="123">
        <v>32</v>
      </c>
    </row>
    <row r="12" spans="1:48" ht="43.5" customHeight="1" thickBot="1" x14ac:dyDescent="0.25">
      <c r="A12" s="464" t="s">
        <v>192</v>
      </c>
      <c r="B12" s="484" t="s">
        <v>286</v>
      </c>
      <c r="C12" s="483">
        <v>46</v>
      </c>
      <c r="D12" s="129">
        <v>14</v>
      </c>
      <c r="E12" s="116">
        <v>1</v>
      </c>
      <c r="F12" s="116">
        <v>1</v>
      </c>
      <c r="G12" s="116">
        <v>1</v>
      </c>
      <c r="H12" s="116">
        <v>1</v>
      </c>
      <c r="I12" s="116">
        <v>1</v>
      </c>
      <c r="J12" s="116">
        <v>1</v>
      </c>
      <c r="K12" s="116">
        <v>1</v>
      </c>
      <c r="L12" s="116">
        <v>1</v>
      </c>
      <c r="M12" s="116">
        <v>1</v>
      </c>
      <c r="N12" s="116">
        <v>1</v>
      </c>
      <c r="O12" s="116">
        <v>1</v>
      </c>
      <c r="P12" s="116">
        <v>1</v>
      </c>
      <c r="Q12" s="126"/>
      <c r="R12" s="126"/>
      <c r="S12" s="160">
        <v>1</v>
      </c>
      <c r="T12" s="160">
        <v>1</v>
      </c>
      <c r="U12" s="233"/>
      <c r="V12" s="118"/>
      <c r="W12" s="119"/>
      <c r="X12" s="120">
        <v>2</v>
      </c>
      <c r="Y12" s="120">
        <v>2</v>
      </c>
      <c r="Z12" s="120">
        <v>2</v>
      </c>
      <c r="AA12" s="120">
        <v>2</v>
      </c>
      <c r="AB12" s="120">
        <v>2</v>
      </c>
      <c r="AC12" s="120">
        <v>2</v>
      </c>
      <c r="AD12" s="120">
        <v>2</v>
      </c>
      <c r="AE12" s="120">
        <v>2</v>
      </c>
      <c r="AF12" s="120">
        <v>2</v>
      </c>
      <c r="AG12" s="120">
        <v>2</v>
      </c>
      <c r="AH12" s="120">
        <v>2</v>
      </c>
      <c r="AI12" s="120">
        <v>2</v>
      </c>
      <c r="AJ12" s="117"/>
      <c r="AK12" s="117"/>
      <c r="AL12" s="163">
        <v>2</v>
      </c>
      <c r="AM12" s="121">
        <v>2</v>
      </c>
      <c r="AN12" s="121">
        <v>2</v>
      </c>
      <c r="AO12" s="163">
        <v>2</v>
      </c>
      <c r="AP12" s="159"/>
      <c r="AQ12" s="166"/>
      <c r="AR12" s="166"/>
      <c r="AS12" s="168"/>
      <c r="AT12" s="122"/>
      <c r="AU12" s="122"/>
      <c r="AV12" s="123">
        <v>32</v>
      </c>
    </row>
    <row r="13" spans="1:48" ht="39" customHeight="1" thickBot="1" x14ac:dyDescent="0.25">
      <c r="A13" s="464" t="s">
        <v>193</v>
      </c>
      <c r="B13" s="484" t="s">
        <v>180</v>
      </c>
      <c r="C13" s="483">
        <v>58</v>
      </c>
      <c r="D13" s="129">
        <v>26</v>
      </c>
      <c r="E13" s="116">
        <v>2</v>
      </c>
      <c r="F13" s="116">
        <v>2</v>
      </c>
      <c r="G13" s="116">
        <v>2</v>
      </c>
      <c r="H13" s="116">
        <v>2</v>
      </c>
      <c r="I13" s="116">
        <v>2</v>
      </c>
      <c r="J13" s="116">
        <v>2</v>
      </c>
      <c r="K13" s="116">
        <v>2</v>
      </c>
      <c r="L13" s="116">
        <v>2</v>
      </c>
      <c r="M13" s="116">
        <v>2</v>
      </c>
      <c r="N13" s="116">
        <v>2</v>
      </c>
      <c r="O13" s="116">
        <v>2</v>
      </c>
      <c r="P13" s="116">
        <v>2</v>
      </c>
      <c r="Q13" s="126"/>
      <c r="R13" s="126"/>
      <c r="S13" s="160">
        <v>1</v>
      </c>
      <c r="T13" s="160">
        <v>1</v>
      </c>
      <c r="U13" s="233"/>
      <c r="V13" s="118"/>
      <c r="W13" s="119"/>
      <c r="X13" s="120">
        <v>2</v>
      </c>
      <c r="Y13" s="120">
        <v>2</v>
      </c>
      <c r="Z13" s="120">
        <v>2</v>
      </c>
      <c r="AA13" s="120">
        <v>2</v>
      </c>
      <c r="AB13" s="120">
        <v>2</v>
      </c>
      <c r="AC13" s="120">
        <v>2</v>
      </c>
      <c r="AD13" s="120">
        <v>2</v>
      </c>
      <c r="AE13" s="120">
        <v>2</v>
      </c>
      <c r="AF13" s="120">
        <v>2</v>
      </c>
      <c r="AG13" s="120">
        <v>2</v>
      </c>
      <c r="AH13" s="120">
        <v>2</v>
      </c>
      <c r="AI13" s="120">
        <v>2</v>
      </c>
      <c r="AJ13" s="117"/>
      <c r="AK13" s="117"/>
      <c r="AL13" s="163">
        <v>2</v>
      </c>
      <c r="AM13" s="121">
        <v>2</v>
      </c>
      <c r="AN13" s="121">
        <v>2</v>
      </c>
      <c r="AO13" s="163">
        <v>2</v>
      </c>
      <c r="AP13" s="159"/>
      <c r="AQ13" s="166"/>
      <c r="AR13" s="166"/>
      <c r="AS13" s="168"/>
      <c r="AT13" s="122"/>
      <c r="AU13" s="122"/>
      <c r="AV13" s="123">
        <v>32</v>
      </c>
    </row>
    <row r="14" spans="1:48" ht="35.25" customHeight="1" thickBot="1" x14ac:dyDescent="0.25">
      <c r="A14" s="464" t="s">
        <v>171</v>
      </c>
      <c r="B14" s="484" t="s">
        <v>181</v>
      </c>
      <c r="C14" s="483">
        <v>32</v>
      </c>
      <c r="D14" s="129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26"/>
      <c r="R14" s="126"/>
      <c r="S14" s="160">
        <v>0</v>
      </c>
      <c r="T14" s="160">
        <v>0</v>
      </c>
      <c r="U14" s="233"/>
      <c r="V14" s="118"/>
      <c r="W14" s="119"/>
      <c r="X14" s="120">
        <v>2</v>
      </c>
      <c r="Y14" s="120">
        <v>2</v>
      </c>
      <c r="Z14" s="120">
        <v>2</v>
      </c>
      <c r="AA14" s="120">
        <v>2</v>
      </c>
      <c r="AB14" s="120">
        <v>2</v>
      </c>
      <c r="AC14" s="120">
        <v>2</v>
      </c>
      <c r="AD14" s="120">
        <v>2</v>
      </c>
      <c r="AE14" s="120">
        <v>2</v>
      </c>
      <c r="AF14" s="120">
        <v>2</v>
      </c>
      <c r="AG14" s="120">
        <v>2</v>
      </c>
      <c r="AH14" s="120">
        <v>2</v>
      </c>
      <c r="AI14" s="120">
        <v>2</v>
      </c>
      <c r="AJ14" s="117"/>
      <c r="AK14" s="117"/>
      <c r="AL14" s="163">
        <v>2</v>
      </c>
      <c r="AM14" s="121">
        <v>2</v>
      </c>
      <c r="AN14" s="121">
        <v>2</v>
      </c>
      <c r="AO14" s="163">
        <v>2</v>
      </c>
      <c r="AP14" s="159"/>
      <c r="AQ14" s="166"/>
      <c r="AR14" s="166"/>
      <c r="AS14" s="168"/>
      <c r="AT14" s="122"/>
      <c r="AU14" s="122"/>
      <c r="AV14" s="123">
        <v>32</v>
      </c>
    </row>
    <row r="15" spans="1:48" ht="60.75" customHeight="1" thickBot="1" x14ac:dyDescent="0.25">
      <c r="A15" s="464" t="s">
        <v>103</v>
      </c>
      <c r="B15" s="484" t="s">
        <v>73</v>
      </c>
      <c r="C15" s="483">
        <f t="shared" si="0"/>
        <v>60</v>
      </c>
      <c r="D15" s="129">
        <f t="shared" si="4"/>
        <v>28</v>
      </c>
      <c r="E15" s="116">
        <v>2</v>
      </c>
      <c r="F15" s="116">
        <v>2</v>
      </c>
      <c r="G15" s="116">
        <v>2</v>
      </c>
      <c r="H15" s="116">
        <v>2</v>
      </c>
      <c r="I15" s="116">
        <v>2</v>
      </c>
      <c r="J15" s="116">
        <v>2</v>
      </c>
      <c r="K15" s="116">
        <v>2</v>
      </c>
      <c r="L15" s="116">
        <v>2</v>
      </c>
      <c r="M15" s="116">
        <v>2</v>
      </c>
      <c r="N15" s="116">
        <v>2</v>
      </c>
      <c r="O15" s="116">
        <v>2</v>
      </c>
      <c r="P15" s="116">
        <v>2</v>
      </c>
      <c r="Q15" s="126"/>
      <c r="R15" s="126"/>
      <c r="S15" s="160">
        <v>2</v>
      </c>
      <c r="T15" s="160">
        <v>2</v>
      </c>
      <c r="U15" s="233"/>
      <c r="V15" s="118"/>
      <c r="W15" s="119"/>
      <c r="X15" s="120">
        <v>2</v>
      </c>
      <c r="Y15" s="120">
        <v>2</v>
      </c>
      <c r="Z15" s="120">
        <v>2</v>
      </c>
      <c r="AA15" s="120">
        <v>2</v>
      </c>
      <c r="AB15" s="120">
        <v>2</v>
      </c>
      <c r="AC15" s="120">
        <v>2</v>
      </c>
      <c r="AD15" s="120">
        <v>2</v>
      </c>
      <c r="AE15" s="120">
        <v>2</v>
      </c>
      <c r="AF15" s="120">
        <v>2</v>
      </c>
      <c r="AG15" s="120">
        <v>2</v>
      </c>
      <c r="AH15" s="120">
        <v>2</v>
      </c>
      <c r="AI15" s="120">
        <v>2</v>
      </c>
      <c r="AJ15" s="117"/>
      <c r="AK15" s="117"/>
      <c r="AL15" s="163">
        <v>2</v>
      </c>
      <c r="AM15" s="121">
        <v>2</v>
      </c>
      <c r="AN15" s="121">
        <v>2</v>
      </c>
      <c r="AO15" s="163">
        <v>2</v>
      </c>
      <c r="AP15" s="159"/>
      <c r="AQ15" s="166"/>
      <c r="AR15" s="166"/>
      <c r="AS15" s="168"/>
      <c r="AT15" s="122"/>
      <c r="AU15" s="122"/>
      <c r="AV15" s="123">
        <f t="shared" si="3"/>
        <v>32</v>
      </c>
    </row>
    <row r="16" spans="1:48" ht="60.75" customHeight="1" thickBot="1" x14ac:dyDescent="0.25">
      <c r="A16" s="127" t="s">
        <v>176</v>
      </c>
      <c r="B16" s="484" t="s">
        <v>252</v>
      </c>
      <c r="C16" s="483">
        <v>60</v>
      </c>
      <c r="D16" s="129">
        <v>28</v>
      </c>
      <c r="E16" s="116">
        <v>2</v>
      </c>
      <c r="F16" s="116">
        <v>2</v>
      </c>
      <c r="G16" s="116">
        <v>2</v>
      </c>
      <c r="H16" s="116">
        <v>2</v>
      </c>
      <c r="I16" s="116">
        <v>2</v>
      </c>
      <c r="J16" s="116">
        <v>2</v>
      </c>
      <c r="K16" s="116">
        <v>2</v>
      </c>
      <c r="L16" s="116">
        <v>2</v>
      </c>
      <c r="M16" s="116">
        <v>2</v>
      </c>
      <c r="N16" s="116">
        <v>2</v>
      </c>
      <c r="O16" s="116">
        <v>2</v>
      </c>
      <c r="P16" s="116">
        <v>2</v>
      </c>
      <c r="Q16" s="126"/>
      <c r="R16" s="126"/>
      <c r="S16" s="161">
        <v>2</v>
      </c>
      <c r="T16" s="161">
        <v>2</v>
      </c>
      <c r="U16" s="234"/>
      <c r="V16" s="118"/>
      <c r="W16" s="119"/>
      <c r="X16" s="120">
        <v>2</v>
      </c>
      <c r="Y16" s="120">
        <v>2</v>
      </c>
      <c r="Z16" s="120">
        <v>2</v>
      </c>
      <c r="AA16" s="120">
        <v>2</v>
      </c>
      <c r="AB16" s="120">
        <v>2</v>
      </c>
      <c r="AC16" s="120">
        <v>2</v>
      </c>
      <c r="AD16" s="120">
        <v>2</v>
      </c>
      <c r="AE16" s="120">
        <v>2</v>
      </c>
      <c r="AF16" s="120">
        <v>2</v>
      </c>
      <c r="AG16" s="120">
        <v>2</v>
      </c>
      <c r="AH16" s="120">
        <v>2</v>
      </c>
      <c r="AI16" s="120">
        <v>2</v>
      </c>
      <c r="AJ16" s="117"/>
      <c r="AK16" s="117"/>
      <c r="AL16" s="163">
        <v>2</v>
      </c>
      <c r="AM16" s="121">
        <v>2</v>
      </c>
      <c r="AN16" s="121">
        <v>2</v>
      </c>
      <c r="AO16" s="163">
        <v>2</v>
      </c>
      <c r="AP16" s="159"/>
      <c r="AQ16" s="166"/>
      <c r="AR16" s="166"/>
      <c r="AS16" s="168"/>
      <c r="AT16" s="122"/>
      <c r="AU16" s="122"/>
      <c r="AV16" s="123">
        <v>32</v>
      </c>
    </row>
    <row r="17" spans="1:49" ht="41.25" customHeight="1" thickBot="1" x14ac:dyDescent="0.25">
      <c r="A17" s="127" t="s">
        <v>102</v>
      </c>
      <c r="B17" s="484" t="s">
        <v>253</v>
      </c>
      <c r="C17" s="483">
        <f t="shared" si="0"/>
        <v>32</v>
      </c>
      <c r="D17" s="129">
        <f t="shared" si="4"/>
        <v>32</v>
      </c>
      <c r="E17" s="116">
        <v>2</v>
      </c>
      <c r="F17" s="116">
        <v>2</v>
      </c>
      <c r="G17" s="116">
        <v>2</v>
      </c>
      <c r="H17" s="116">
        <v>2</v>
      </c>
      <c r="I17" s="116">
        <v>2</v>
      </c>
      <c r="J17" s="116">
        <v>2</v>
      </c>
      <c r="K17" s="116">
        <v>2</v>
      </c>
      <c r="L17" s="116">
        <v>2</v>
      </c>
      <c r="M17" s="116">
        <v>2</v>
      </c>
      <c r="N17" s="116">
        <v>2</v>
      </c>
      <c r="O17" s="116">
        <v>2</v>
      </c>
      <c r="P17" s="116">
        <v>2</v>
      </c>
      <c r="Q17" s="126"/>
      <c r="R17" s="126"/>
      <c r="S17" s="116">
        <v>4</v>
      </c>
      <c r="T17" s="116">
        <v>4</v>
      </c>
      <c r="U17" s="234"/>
      <c r="V17" s="118"/>
      <c r="W17" s="119"/>
      <c r="X17" s="120">
        <v>0</v>
      </c>
      <c r="Y17" s="120">
        <v>0</v>
      </c>
      <c r="Z17" s="120">
        <v>0</v>
      </c>
      <c r="AA17" s="120">
        <v>0</v>
      </c>
      <c r="AB17" s="120">
        <v>0</v>
      </c>
      <c r="AC17" s="120">
        <v>0</v>
      </c>
      <c r="AD17" s="120">
        <v>0</v>
      </c>
      <c r="AE17" s="120">
        <v>0</v>
      </c>
      <c r="AF17" s="120">
        <v>0</v>
      </c>
      <c r="AG17" s="120">
        <v>0</v>
      </c>
      <c r="AH17" s="120">
        <v>0</v>
      </c>
      <c r="AI17" s="120">
        <v>0</v>
      </c>
      <c r="AJ17" s="117"/>
      <c r="AK17" s="117"/>
      <c r="AL17" s="164">
        <v>0</v>
      </c>
      <c r="AM17" s="164">
        <v>0</v>
      </c>
      <c r="AN17" s="164">
        <v>0</v>
      </c>
      <c r="AO17" s="164">
        <v>0</v>
      </c>
      <c r="AP17" s="165"/>
      <c r="AQ17" s="167"/>
      <c r="AR17" s="167"/>
      <c r="AS17" s="169"/>
      <c r="AT17" s="122"/>
      <c r="AU17" s="122"/>
      <c r="AV17" s="123">
        <f t="shared" si="3"/>
        <v>0</v>
      </c>
    </row>
    <row r="18" spans="1:49" ht="127.5" customHeight="1" thickBot="1" x14ac:dyDescent="0.25">
      <c r="A18" s="154" t="s">
        <v>184</v>
      </c>
      <c r="B18" s="475"/>
      <c r="C18" s="132"/>
      <c r="D18" s="129">
        <f t="shared" si="4"/>
        <v>0</v>
      </c>
      <c r="E18" s="254"/>
      <c r="F18" s="254"/>
      <c r="G18" s="254"/>
      <c r="H18" s="254"/>
      <c r="I18" s="254"/>
      <c r="J18" s="254"/>
      <c r="K18" s="254"/>
      <c r="L18" s="254"/>
      <c r="M18" s="254"/>
      <c r="N18" s="254"/>
      <c r="O18" s="254"/>
      <c r="P18" s="254"/>
      <c r="Q18" s="255"/>
      <c r="R18" s="255"/>
      <c r="S18" s="256"/>
      <c r="T18" s="256"/>
      <c r="U18" s="257"/>
      <c r="V18" s="258"/>
      <c r="W18" s="259"/>
      <c r="X18" s="260"/>
      <c r="Y18" s="260"/>
      <c r="Z18" s="254"/>
      <c r="AA18" s="261"/>
      <c r="AB18" s="260"/>
      <c r="AC18" s="260"/>
      <c r="AD18" s="260"/>
      <c r="AE18" s="260"/>
      <c r="AF18" s="260"/>
      <c r="AG18" s="260"/>
      <c r="AH18" s="260"/>
      <c r="AI18" s="260"/>
      <c r="AJ18" s="262"/>
      <c r="AK18" s="262"/>
      <c r="AL18" s="263"/>
      <c r="AM18" s="261"/>
      <c r="AN18" s="261"/>
      <c r="AO18" s="263"/>
      <c r="AP18" s="264"/>
      <c r="AQ18" s="265"/>
      <c r="AR18" s="265"/>
      <c r="AS18" s="266"/>
      <c r="AT18" s="266"/>
      <c r="AU18" s="266"/>
      <c r="AV18" s="123">
        <f t="shared" si="3"/>
        <v>0</v>
      </c>
      <c r="AW18" s="133"/>
    </row>
    <row r="19" spans="1:49" ht="104.25" customHeight="1" thickBot="1" x14ac:dyDescent="0.25">
      <c r="A19" s="156" t="s">
        <v>185</v>
      </c>
      <c r="B19" s="476"/>
      <c r="C19" s="128">
        <f t="shared" ref="C19:C25" si="5">SUM(D19,AV19)</f>
        <v>42</v>
      </c>
      <c r="D19" s="237">
        <f>SUM(E19:U19)</f>
        <v>42</v>
      </c>
      <c r="E19" s="238">
        <v>3</v>
      </c>
      <c r="F19" s="238">
        <v>3</v>
      </c>
      <c r="G19" s="238">
        <v>3</v>
      </c>
      <c r="H19" s="238">
        <v>3</v>
      </c>
      <c r="I19" s="238">
        <v>3</v>
      </c>
      <c r="J19" s="238">
        <v>3</v>
      </c>
      <c r="K19" s="238">
        <v>3</v>
      </c>
      <c r="L19" s="238">
        <v>3</v>
      </c>
      <c r="M19" s="238">
        <v>3</v>
      </c>
      <c r="N19" s="238">
        <v>3</v>
      </c>
      <c r="O19" s="238">
        <v>3</v>
      </c>
      <c r="P19" s="238">
        <v>3</v>
      </c>
      <c r="Q19" s="239"/>
      <c r="R19" s="239"/>
      <c r="S19" s="240">
        <v>3</v>
      </c>
      <c r="T19" s="241">
        <v>3</v>
      </c>
      <c r="U19" s="242"/>
      <c r="V19" s="243"/>
      <c r="W19" s="244"/>
      <c r="X19" s="245">
        <v>0</v>
      </c>
      <c r="Y19" s="245">
        <v>0</v>
      </c>
      <c r="Z19" s="245">
        <v>0</v>
      </c>
      <c r="AA19" s="245">
        <v>0</v>
      </c>
      <c r="AB19" s="245">
        <v>0</v>
      </c>
      <c r="AC19" s="245">
        <v>0</v>
      </c>
      <c r="AD19" s="245">
        <v>0</v>
      </c>
      <c r="AE19" s="245">
        <v>0</v>
      </c>
      <c r="AF19" s="245">
        <v>0</v>
      </c>
      <c r="AG19" s="245">
        <v>0</v>
      </c>
      <c r="AH19" s="245">
        <v>0</v>
      </c>
      <c r="AI19" s="245">
        <v>0</v>
      </c>
      <c r="AJ19" s="246"/>
      <c r="AK19" s="246"/>
      <c r="AL19" s="247">
        <v>0</v>
      </c>
      <c r="AM19" s="248">
        <v>0</v>
      </c>
      <c r="AN19" s="248">
        <v>0</v>
      </c>
      <c r="AO19" s="245">
        <v>0</v>
      </c>
      <c r="AP19" s="249"/>
      <c r="AQ19" s="250"/>
      <c r="AR19" s="250"/>
      <c r="AS19" s="251"/>
      <c r="AT19" s="252"/>
      <c r="AU19" s="252"/>
      <c r="AV19" s="253">
        <f t="shared" si="3"/>
        <v>0</v>
      </c>
    </row>
    <row r="20" spans="1:49" ht="108" customHeight="1" thickBot="1" x14ac:dyDescent="0.25">
      <c r="A20" s="155" t="s">
        <v>186</v>
      </c>
      <c r="B20" s="476"/>
      <c r="C20" s="128">
        <f t="shared" ref="C20" si="6">SUM(D20,AV20)</f>
        <v>42</v>
      </c>
      <c r="D20" s="129">
        <f t="shared" ref="D20" si="7">SUM(E20:U20)</f>
        <v>42</v>
      </c>
      <c r="E20" s="116">
        <v>3</v>
      </c>
      <c r="F20" s="116">
        <v>3</v>
      </c>
      <c r="G20" s="116">
        <v>3</v>
      </c>
      <c r="H20" s="116">
        <v>3</v>
      </c>
      <c r="I20" s="116">
        <v>3</v>
      </c>
      <c r="J20" s="116">
        <v>3</v>
      </c>
      <c r="K20" s="116">
        <v>3</v>
      </c>
      <c r="L20" s="116">
        <v>3</v>
      </c>
      <c r="M20" s="116">
        <v>3</v>
      </c>
      <c r="N20" s="116">
        <v>3</v>
      </c>
      <c r="O20" s="116">
        <v>3</v>
      </c>
      <c r="P20" s="116">
        <v>3</v>
      </c>
      <c r="Q20" s="126"/>
      <c r="R20" s="126"/>
      <c r="S20" s="161">
        <v>3</v>
      </c>
      <c r="T20" s="160">
        <v>3</v>
      </c>
      <c r="U20" s="233"/>
      <c r="V20" s="118"/>
      <c r="W20" s="119"/>
      <c r="X20" s="120">
        <v>0</v>
      </c>
      <c r="Y20" s="120">
        <v>0</v>
      </c>
      <c r="Z20" s="120">
        <v>0</v>
      </c>
      <c r="AA20" s="120">
        <v>0</v>
      </c>
      <c r="AB20" s="120">
        <v>0</v>
      </c>
      <c r="AC20" s="120">
        <v>0</v>
      </c>
      <c r="AD20" s="120">
        <v>0</v>
      </c>
      <c r="AE20" s="120">
        <v>0</v>
      </c>
      <c r="AF20" s="120">
        <v>0</v>
      </c>
      <c r="AG20" s="120">
        <v>0</v>
      </c>
      <c r="AH20" s="120">
        <v>0</v>
      </c>
      <c r="AI20" s="120">
        <v>0</v>
      </c>
      <c r="AJ20" s="117"/>
      <c r="AK20" s="117"/>
      <c r="AL20" s="163">
        <v>0</v>
      </c>
      <c r="AM20" s="121">
        <v>0</v>
      </c>
      <c r="AN20" s="121">
        <v>0</v>
      </c>
      <c r="AO20" s="120">
        <v>0</v>
      </c>
      <c r="AP20" s="159"/>
      <c r="AQ20" s="166"/>
      <c r="AR20" s="166"/>
      <c r="AS20" s="168"/>
      <c r="AT20" s="125"/>
      <c r="AU20" s="125"/>
      <c r="AV20" s="123">
        <f t="shared" ref="AV20" si="8">SUM(X20:AS20)</f>
        <v>0</v>
      </c>
    </row>
    <row r="21" spans="1:49" ht="123.75" customHeight="1" thickBot="1" x14ac:dyDescent="0.25">
      <c r="A21" s="155" t="s">
        <v>251</v>
      </c>
      <c r="B21" s="476"/>
      <c r="C21" s="128">
        <f t="shared" si="5"/>
        <v>42</v>
      </c>
      <c r="D21" s="129">
        <f t="shared" si="4"/>
        <v>42</v>
      </c>
      <c r="E21" s="116">
        <v>3</v>
      </c>
      <c r="F21" s="116">
        <v>3</v>
      </c>
      <c r="G21" s="116">
        <v>3</v>
      </c>
      <c r="H21" s="116">
        <v>3</v>
      </c>
      <c r="I21" s="116">
        <v>3</v>
      </c>
      <c r="J21" s="116">
        <v>3</v>
      </c>
      <c r="K21" s="116">
        <v>3</v>
      </c>
      <c r="L21" s="116">
        <v>3</v>
      </c>
      <c r="M21" s="116">
        <v>3</v>
      </c>
      <c r="N21" s="116">
        <v>3</v>
      </c>
      <c r="O21" s="116">
        <v>3</v>
      </c>
      <c r="P21" s="116">
        <v>3</v>
      </c>
      <c r="Q21" s="126"/>
      <c r="R21" s="126"/>
      <c r="S21" s="161">
        <v>3</v>
      </c>
      <c r="T21" s="160">
        <v>3</v>
      </c>
      <c r="U21" s="233"/>
      <c r="V21" s="118"/>
      <c r="W21" s="119"/>
      <c r="X21" s="120">
        <v>0</v>
      </c>
      <c r="Y21" s="120">
        <v>0</v>
      </c>
      <c r="Z21" s="120">
        <v>0</v>
      </c>
      <c r="AA21" s="120">
        <v>0</v>
      </c>
      <c r="AB21" s="120">
        <v>0</v>
      </c>
      <c r="AC21" s="120">
        <v>0</v>
      </c>
      <c r="AD21" s="120">
        <v>0</v>
      </c>
      <c r="AE21" s="120">
        <v>0</v>
      </c>
      <c r="AF21" s="120">
        <v>0</v>
      </c>
      <c r="AG21" s="120">
        <v>0</v>
      </c>
      <c r="AH21" s="120">
        <v>0</v>
      </c>
      <c r="AI21" s="120">
        <v>0</v>
      </c>
      <c r="AJ21" s="117"/>
      <c r="AK21" s="117"/>
      <c r="AL21" s="163">
        <v>0</v>
      </c>
      <c r="AM21" s="121">
        <v>0</v>
      </c>
      <c r="AN21" s="121">
        <v>0</v>
      </c>
      <c r="AO21" s="120">
        <v>0</v>
      </c>
      <c r="AP21" s="159"/>
      <c r="AQ21" s="166"/>
      <c r="AR21" s="166"/>
      <c r="AS21" s="168"/>
      <c r="AT21" s="125"/>
      <c r="AU21" s="125"/>
      <c r="AV21" s="123">
        <f t="shared" si="3"/>
        <v>0</v>
      </c>
    </row>
    <row r="22" spans="1:49" ht="106.5" customHeight="1" thickBot="1" x14ac:dyDescent="0.25">
      <c r="A22" s="155" t="s">
        <v>188</v>
      </c>
      <c r="B22" s="476"/>
      <c r="C22" s="128">
        <f t="shared" si="5"/>
        <v>42</v>
      </c>
      <c r="D22" s="129">
        <f t="shared" si="4"/>
        <v>42</v>
      </c>
      <c r="E22" s="116">
        <v>3</v>
      </c>
      <c r="F22" s="116">
        <v>3</v>
      </c>
      <c r="G22" s="116">
        <v>3</v>
      </c>
      <c r="H22" s="116">
        <v>3</v>
      </c>
      <c r="I22" s="116">
        <v>3</v>
      </c>
      <c r="J22" s="116">
        <v>3</v>
      </c>
      <c r="K22" s="116">
        <v>3</v>
      </c>
      <c r="L22" s="116">
        <v>3</v>
      </c>
      <c r="M22" s="116">
        <v>3</v>
      </c>
      <c r="N22" s="116">
        <v>3</v>
      </c>
      <c r="O22" s="116">
        <v>3</v>
      </c>
      <c r="P22" s="116">
        <v>3</v>
      </c>
      <c r="Q22" s="126"/>
      <c r="R22" s="126"/>
      <c r="S22" s="161">
        <v>3</v>
      </c>
      <c r="T22" s="160">
        <v>3</v>
      </c>
      <c r="U22" s="233"/>
      <c r="V22" s="118"/>
      <c r="W22" s="119"/>
      <c r="X22" s="120">
        <v>0</v>
      </c>
      <c r="Y22" s="120">
        <v>0</v>
      </c>
      <c r="Z22" s="120">
        <v>0</v>
      </c>
      <c r="AA22" s="120">
        <v>0</v>
      </c>
      <c r="AB22" s="120">
        <v>0</v>
      </c>
      <c r="AC22" s="120">
        <v>0</v>
      </c>
      <c r="AD22" s="120">
        <v>0</v>
      </c>
      <c r="AE22" s="120">
        <v>0</v>
      </c>
      <c r="AF22" s="120">
        <v>0</v>
      </c>
      <c r="AG22" s="120">
        <v>0</v>
      </c>
      <c r="AH22" s="120">
        <v>0</v>
      </c>
      <c r="AI22" s="120">
        <v>0</v>
      </c>
      <c r="AJ22" s="117"/>
      <c r="AK22" s="117"/>
      <c r="AL22" s="163">
        <v>0</v>
      </c>
      <c r="AM22" s="121">
        <v>0</v>
      </c>
      <c r="AN22" s="121">
        <v>0</v>
      </c>
      <c r="AO22" s="120">
        <v>0</v>
      </c>
      <c r="AP22" s="159"/>
      <c r="AQ22" s="166"/>
      <c r="AR22" s="166"/>
      <c r="AS22" s="168"/>
      <c r="AT22" s="125"/>
      <c r="AU22" s="125"/>
      <c r="AV22" s="123">
        <f t="shared" si="3"/>
        <v>0</v>
      </c>
    </row>
    <row r="23" spans="1:49" ht="94.5" customHeight="1" thickBot="1" x14ac:dyDescent="0.25">
      <c r="A23" s="155" t="s">
        <v>189</v>
      </c>
      <c r="B23" s="476"/>
      <c r="C23" s="128">
        <f t="shared" si="5"/>
        <v>42</v>
      </c>
      <c r="D23" s="129">
        <f t="shared" si="4"/>
        <v>42</v>
      </c>
      <c r="E23" s="116">
        <v>3</v>
      </c>
      <c r="F23" s="116">
        <v>3</v>
      </c>
      <c r="G23" s="116">
        <v>3</v>
      </c>
      <c r="H23" s="116">
        <v>3</v>
      </c>
      <c r="I23" s="116">
        <v>3</v>
      </c>
      <c r="J23" s="116">
        <v>3</v>
      </c>
      <c r="K23" s="116">
        <v>3</v>
      </c>
      <c r="L23" s="116">
        <v>3</v>
      </c>
      <c r="M23" s="116">
        <v>3</v>
      </c>
      <c r="N23" s="116">
        <v>3</v>
      </c>
      <c r="O23" s="116">
        <v>3</v>
      </c>
      <c r="P23" s="116">
        <v>3</v>
      </c>
      <c r="Q23" s="126"/>
      <c r="R23" s="126"/>
      <c r="S23" s="161">
        <v>3</v>
      </c>
      <c r="T23" s="160">
        <v>3</v>
      </c>
      <c r="U23" s="233"/>
      <c r="V23" s="118"/>
      <c r="W23" s="119"/>
      <c r="X23" s="120">
        <v>0</v>
      </c>
      <c r="Y23" s="120">
        <v>0</v>
      </c>
      <c r="Z23" s="120">
        <v>0</v>
      </c>
      <c r="AA23" s="120">
        <v>0</v>
      </c>
      <c r="AB23" s="120">
        <v>0</v>
      </c>
      <c r="AC23" s="120">
        <v>0</v>
      </c>
      <c r="AD23" s="120">
        <v>0</v>
      </c>
      <c r="AE23" s="120">
        <v>0</v>
      </c>
      <c r="AF23" s="120">
        <v>0</v>
      </c>
      <c r="AG23" s="120">
        <v>0</v>
      </c>
      <c r="AH23" s="120">
        <v>0</v>
      </c>
      <c r="AI23" s="120">
        <v>0</v>
      </c>
      <c r="AJ23" s="117"/>
      <c r="AK23" s="117"/>
      <c r="AL23" s="163">
        <v>0</v>
      </c>
      <c r="AM23" s="121">
        <v>0</v>
      </c>
      <c r="AN23" s="121">
        <v>0</v>
      </c>
      <c r="AO23" s="120">
        <v>0</v>
      </c>
      <c r="AP23" s="159"/>
      <c r="AQ23" s="166"/>
      <c r="AR23" s="166"/>
      <c r="AS23" s="168"/>
      <c r="AT23" s="125"/>
      <c r="AU23" s="125"/>
      <c r="AV23" s="123">
        <f t="shared" si="3"/>
        <v>0</v>
      </c>
    </row>
    <row r="24" spans="1:49" ht="81.75" customHeight="1" thickBot="1" x14ac:dyDescent="0.3">
      <c r="A24" s="157" t="s">
        <v>190</v>
      </c>
      <c r="B24" s="74"/>
      <c r="C24" s="128">
        <f t="shared" si="5"/>
        <v>14</v>
      </c>
      <c r="D24" s="129">
        <f t="shared" si="4"/>
        <v>14</v>
      </c>
      <c r="E24" s="116">
        <v>1</v>
      </c>
      <c r="F24" s="116">
        <v>1</v>
      </c>
      <c r="G24" s="116">
        <v>1</v>
      </c>
      <c r="H24" s="116">
        <v>1</v>
      </c>
      <c r="I24" s="116">
        <v>1</v>
      </c>
      <c r="J24" s="116">
        <v>1</v>
      </c>
      <c r="K24" s="116">
        <v>1</v>
      </c>
      <c r="L24" s="116">
        <v>1</v>
      </c>
      <c r="M24" s="116">
        <v>1</v>
      </c>
      <c r="N24" s="116">
        <v>1</v>
      </c>
      <c r="O24" s="116">
        <v>1</v>
      </c>
      <c r="P24" s="116">
        <v>1</v>
      </c>
      <c r="Q24" s="126"/>
      <c r="R24" s="126"/>
      <c r="S24" s="162">
        <v>1</v>
      </c>
      <c r="T24" s="162">
        <v>1</v>
      </c>
      <c r="U24" s="233"/>
      <c r="V24" s="55"/>
      <c r="W24" s="56"/>
      <c r="X24" s="120">
        <v>0</v>
      </c>
      <c r="Y24" s="120">
        <v>0</v>
      </c>
      <c r="Z24" s="120">
        <v>0</v>
      </c>
      <c r="AA24" s="120">
        <v>0</v>
      </c>
      <c r="AB24" s="120">
        <v>0</v>
      </c>
      <c r="AC24" s="120">
        <v>0</v>
      </c>
      <c r="AD24" s="120">
        <v>0</v>
      </c>
      <c r="AE24" s="120">
        <v>0</v>
      </c>
      <c r="AF24" s="120">
        <v>0</v>
      </c>
      <c r="AG24" s="120">
        <v>0</v>
      </c>
      <c r="AH24" s="120">
        <v>0</v>
      </c>
      <c r="AI24" s="120">
        <v>0</v>
      </c>
      <c r="AJ24" s="117"/>
      <c r="AK24" s="117"/>
      <c r="AL24" s="163">
        <v>0</v>
      </c>
      <c r="AM24" s="121">
        <v>0</v>
      </c>
      <c r="AN24" s="121">
        <v>0</v>
      </c>
      <c r="AO24" s="163">
        <v>0</v>
      </c>
      <c r="AP24" s="159"/>
      <c r="AQ24" s="166"/>
      <c r="AR24" s="166"/>
      <c r="AS24" s="168"/>
      <c r="AT24" s="115"/>
      <c r="AU24" s="115"/>
      <c r="AV24" s="123">
        <f t="shared" si="3"/>
        <v>0</v>
      </c>
    </row>
    <row r="25" spans="1:49" ht="26.25" customHeight="1" thickBot="1" x14ac:dyDescent="0.25">
      <c r="A25" s="170" t="s">
        <v>194</v>
      </c>
      <c r="B25" s="477"/>
      <c r="C25" s="130">
        <f t="shared" si="5"/>
        <v>72</v>
      </c>
      <c r="D25" s="131">
        <f>SUM(E25:U25)</f>
        <v>72</v>
      </c>
      <c r="E25" s="324">
        <v>5</v>
      </c>
      <c r="F25" s="325">
        <v>5</v>
      </c>
      <c r="G25" s="325">
        <v>5</v>
      </c>
      <c r="H25" s="325">
        <v>5</v>
      </c>
      <c r="I25" s="325">
        <v>5</v>
      </c>
      <c r="J25" s="325">
        <v>5</v>
      </c>
      <c r="K25" s="325">
        <v>5</v>
      </c>
      <c r="L25" s="325">
        <v>5</v>
      </c>
      <c r="M25" s="325">
        <v>5</v>
      </c>
      <c r="N25" s="325">
        <v>5</v>
      </c>
      <c r="O25" s="326">
        <v>5</v>
      </c>
      <c r="P25" s="92">
        <v>5</v>
      </c>
      <c r="Q25" s="98"/>
      <c r="R25" s="98"/>
      <c r="S25" s="327">
        <v>6</v>
      </c>
      <c r="T25" s="327">
        <v>6</v>
      </c>
      <c r="U25" s="328"/>
      <c r="V25" s="95"/>
      <c r="W25" s="95"/>
      <c r="X25" s="103">
        <v>0</v>
      </c>
      <c r="Y25" s="94">
        <v>0</v>
      </c>
      <c r="Z25" s="94">
        <v>0</v>
      </c>
      <c r="AA25" s="94">
        <v>0</v>
      </c>
      <c r="AB25" s="94">
        <v>0</v>
      </c>
      <c r="AC25" s="94">
        <v>0</v>
      </c>
      <c r="AD25" s="94">
        <v>0</v>
      </c>
      <c r="AE25" s="94">
        <v>0</v>
      </c>
      <c r="AF25" s="94">
        <v>0</v>
      </c>
      <c r="AG25" s="94">
        <v>0</v>
      </c>
      <c r="AH25" s="94">
        <v>0</v>
      </c>
      <c r="AI25" s="94">
        <v>0</v>
      </c>
      <c r="AJ25" s="93"/>
      <c r="AK25" s="93"/>
      <c r="AL25" s="105">
        <v>0</v>
      </c>
      <c r="AM25" s="103">
        <v>0</v>
      </c>
      <c r="AN25" s="103">
        <v>0</v>
      </c>
      <c r="AO25" s="105">
        <v>0</v>
      </c>
      <c r="AP25" s="329"/>
      <c r="AQ25" s="330"/>
      <c r="AR25" s="331"/>
      <c r="AS25" s="332"/>
      <c r="AT25" s="332"/>
      <c r="AU25" s="332"/>
      <c r="AV25" s="123">
        <f t="shared" si="3"/>
        <v>0</v>
      </c>
    </row>
    <row r="26" spans="1:49" ht="127.5" customHeight="1" thickBot="1" x14ac:dyDescent="0.3">
      <c r="A26" s="236" t="s">
        <v>214</v>
      </c>
      <c r="B26" s="76"/>
      <c r="C26" s="128"/>
      <c r="D26" s="352"/>
      <c r="E26" s="323"/>
      <c r="F26" s="306"/>
      <c r="G26" s="306"/>
      <c r="H26" s="306"/>
      <c r="I26" s="306"/>
      <c r="J26" s="307"/>
      <c r="K26" s="306"/>
      <c r="L26" s="306"/>
      <c r="M26" s="306"/>
      <c r="N26" s="307"/>
      <c r="O26" s="267"/>
      <c r="P26" s="267"/>
      <c r="Q26" s="255"/>
      <c r="R26" s="255"/>
      <c r="S26" s="309"/>
      <c r="T26" s="267"/>
      <c r="U26" s="268"/>
      <c r="V26" s="269"/>
      <c r="W26" s="269"/>
      <c r="X26" s="267"/>
      <c r="Y26" s="267"/>
      <c r="Z26" s="310"/>
      <c r="AA26" s="267"/>
      <c r="AB26" s="267"/>
      <c r="AC26" s="267"/>
      <c r="AD26" s="267"/>
      <c r="AE26" s="311"/>
      <c r="AF26" s="311"/>
      <c r="AG26" s="311"/>
      <c r="AH26" s="311"/>
      <c r="AI26" s="311"/>
      <c r="AJ26" s="262"/>
      <c r="AK26" s="262"/>
      <c r="AL26" s="267"/>
      <c r="AM26" s="267"/>
      <c r="AN26" s="267"/>
      <c r="AO26" s="267"/>
      <c r="AP26" s="270"/>
      <c r="AQ26" s="271"/>
      <c r="AR26" s="272"/>
      <c r="AS26" s="273"/>
      <c r="AT26" s="273"/>
      <c r="AU26" s="273"/>
      <c r="AV26" s="123">
        <f t="shared" ref="AV26:AV31" si="9">SUM(X26:AS26)</f>
        <v>0</v>
      </c>
      <c r="AW26" s="73"/>
    </row>
    <row r="27" spans="1:49" ht="79.5" customHeight="1" thickBot="1" x14ac:dyDescent="0.25">
      <c r="A27" s="91" t="s">
        <v>215</v>
      </c>
      <c r="B27" s="478"/>
      <c r="C27" s="356"/>
      <c r="D27" s="353"/>
      <c r="E27" s="350">
        <v>0</v>
      </c>
      <c r="F27" s="335">
        <v>0</v>
      </c>
      <c r="G27" s="335">
        <v>0</v>
      </c>
      <c r="H27" s="335">
        <v>0</v>
      </c>
      <c r="I27" s="335">
        <v>0</v>
      </c>
      <c r="J27" s="335">
        <v>0</v>
      </c>
      <c r="K27" s="335">
        <v>0</v>
      </c>
      <c r="L27" s="335">
        <v>0</v>
      </c>
      <c r="M27" s="335">
        <v>0</v>
      </c>
      <c r="N27" s="335">
        <v>0</v>
      </c>
      <c r="O27" s="335">
        <v>0</v>
      </c>
      <c r="P27" s="335">
        <v>0</v>
      </c>
      <c r="Q27" s="333"/>
      <c r="R27" s="333"/>
      <c r="S27" s="335">
        <v>0</v>
      </c>
      <c r="T27" s="335">
        <v>0</v>
      </c>
      <c r="U27" s="336"/>
      <c r="V27" s="337"/>
      <c r="W27" s="337"/>
      <c r="X27" s="338">
        <v>3</v>
      </c>
      <c r="Y27" s="338">
        <v>3</v>
      </c>
      <c r="Z27" s="338">
        <v>3</v>
      </c>
      <c r="AA27" s="338">
        <v>3</v>
      </c>
      <c r="AB27" s="338">
        <v>3</v>
      </c>
      <c r="AC27" s="338">
        <v>3</v>
      </c>
      <c r="AD27" s="338">
        <v>3</v>
      </c>
      <c r="AE27" s="338">
        <v>3</v>
      </c>
      <c r="AF27" s="338">
        <v>3</v>
      </c>
      <c r="AG27" s="338">
        <v>3</v>
      </c>
      <c r="AH27" s="338">
        <v>3</v>
      </c>
      <c r="AI27" s="358">
        <v>3</v>
      </c>
      <c r="AJ27" s="359"/>
      <c r="AK27" s="359"/>
      <c r="AL27" s="360">
        <v>4</v>
      </c>
      <c r="AM27" s="335">
        <v>4</v>
      </c>
      <c r="AN27" s="335">
        <v>4</v>
      </c>
      <c r="AO27" s="335">
        <v>4</v>
      </c>
      <c r="AP27" s="339"/>
      <c r="AQ27" s="340"/>
      <c r="AR27" s="341"/>
      <c r="AS27" s="342"/>
      <c r="AT27" s="342"/>
      <c r="AU27" s="342"/>
      <c r="AV27" s="123">
        <f t="shared" si="9"/>
        <v>52</v>
      </c>
      <c r="AW27" s="73"/>
    </row>
    <row r="28" spans="1:49" ht="63" customHeight="1" thickBot="1" x14ac:dyDescent="0.25">
      <c r="A28" s="91" t="s">
        <v>216</v>
      </c>
      <c r="B28" s="479"/>
      <c r="C28" s="357"/>
      <c r="D28" s="354"/>
      <c r="E28" s="351">
        <v>0</v>
      </c>
      <c r="F28" s="111">
        <v>0</v>
      </c>
      <c r="G28" s="111">
        <v>0</v>
      </c>
      <c r="H28" s="111">
        <v>0</v>
      </c>
      <c r="I28" s="111">
        <v>0</v>
      </c>
      <c r="J28" s="111">
        <v>0</v>
      </c>
      <c r="K28" s="111">
        <v>0</v>
      </c>
      <c r="L28" s="111">
        <v>0</v>
      </c>
      <c r="M28" s="111">
        <v>0</v>
      </c>
      <c r="N28" s="111">
        <v>0</v>
      </c>
      <c r="O28" s="111">
        <v>0</v>
      </c>
      <c r="P28" s="111">
        <v>0</v>
      </c>
      <c r="Q28" s="98"/>
      <c r="R28" s="98"/>
      <c r="S28" s="335">
        <v>0</v>
      </c>
      <c r="T28" s="335">
        <v>0</v>
      </c>
      <c r="U28" s="328"/>
      <c r="V28" s="95"/>
      <c r="W28" s="95"/>
      <c r="X28" s="338">
        <v>3</v>
      </c>
      <c r="Y28" s="338">
        <v>3</v>
      </c>
      <c r="Z28" s="338">
        <v>3</v>
      </c>
      <c r="AA28" s="338">
        <v>3</v>
      </c>
      <c r="AB28" s="338">
        <v>3</v>
      </c>
      <c r="AC28" s="338">
        <v>3</v>
      </c>
      <c r="AD28" s="338">
        <v>3</v>
      </c>
      <c r="AE28" s="338">
        <v>3</v>
      </c>
      <c r="AF28" s="338">
        <v>3</v>
      </c>
      <c r="AG28" s="338">
        <v>3</v>
      </c>
      <c r="AH28" s="107">
        <v>3</v>
      </c>
      <c r="AI28" s="107">
        <v>3</v>
      </c>
      <c r="AJ28" s="101"/>
      <c r="AK28" s="101"/>
      <c r="AL28" s="111">
        <v>4</v>
      </c>
      <c r="AM28" s="335">
        <v>4</v>
      </c>
      <c r="AN28" s="335">
        <v>4</v>
      </c>
      <c r="AO28" s="335">
        <v>4</v>
      </c>
      <c r="AP28" s="329"/>
      <c r="AQ28" s="330"/>
      <c r="AR28" s="331"/>
      <c r="AS28" s="332"/>
      <c r="AT28" s="332"/>
      <c r="AU28" s="332"/>
      <c r="AV28" s="123">
        <f t="shared" si="9"/>
        <v>52</v>
      </c>
      <c r="AW28" s="73"/>
    </row>
    <row r="29" spans="1:49" ht="82.5" customHeight="1" thickBot="1" x14ac:dyDescent="0.25">
      <c r="A29" s="91" t="s">
        <v>217</v>
      </c>
      <c r="B29" s="479"/>
      <c r="C29" s="357"/>
      <c r="D29" s="354"/>
      <c r="E29" s="35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111">
        <v>0</v>
      </c>
      <c r="M29" s="111">
        <v>0</v>
      </c>
      <c r="N29" s="111">
        <v>0</v>
      </c>
      <c r="O29" s="111">
        <v>0</v>
      </c>
      <c r="P29" s="111">
        <v>0</v>
      </c>
      <c r="Q29" s="98"/>
      <c r="R29" s="98"/>
      <c r="S29" s="335">
        <v>0</v>
      </c>
      <c r="T29" s="335">
        <v>0</v>
      </c>
      <c r="U29" s="328"/>
      <c r="V29" s="95"/>
      <c r="W29" s="95"/>
      <c r="X29" s="338">
        <v>3</v>
      </c>
      <c r="Y29" s="338">
        <v>3</v>
      </c>
      <c r="Z29" s="338">
        <v>3</v>
      </c>
      <c r="AA29" s="338">
        <v>3</v>
      </c>
      <c r="AB29" s="338">
        <v>3</v>
      </c>
      <c r="AC29" s="338">
        <v>3</v>
      </c>
      <c r="AD29" s="338">
        <v>3</v>
      </c>
      <c r="AE29" s="338">
        <v>3</v>
      </c>
      <c r="AF29" s="338">
        <v>3</v>
      </c>
      <c r="AG29" s="338">
        <v>3</v>
      </c>
      <c r="AH29" s="338">
        <v>3</v>
      </c>
      <c r="AI29" s="107">
        <v>3</v>
      </c>
      <c r="AJ29" s="101"/>
      <c r="AK29" s="101"/>
      <c r="AL29" s="335">
        <v>4</v>
      </c>
      <c r="AM29" s="335">
        <v>4</v>
      </c>
      <c r="AN29" s="335">
        <v>4</v>
      </c>
      <c r="AO29" s="335">
        <v>4</v>
      </c>
      <c r="AP29" s="329"/>
      <c r="AQ29" s="330"/>
      <c r="AR29" s="331"/>
      <c r="AS29" s="332"/>
      <c r="AT29" s="332"/>
      <c r="AU29" s="332"/>
      <c r="AV29" s="123">
        <f t="shared" si="9"/>
        <v>52</v>
      </c>
      <c r="AW29" s="73"/>
    </row>
    <row r="30" spans="1:49" ht="89.25" customHeight="1" thickBot="1" x14ac:dyDescent="0.3">
      <c r="A30" s="299" t="s">
        <v>218</v>
      </c>
      <c r="B30" s="480"/>
      <c r="C30" s="357"/>
      <c r="D30" s="354"/>
      <c r="E30" s="35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111">
        <v>0</v>
      </c>
      <c r="M30" s="111">
        <v>0</v>
      </c>
      <c r="N30" s="111">
        <v>0</v>
      </c>
      <c r="O30" s="111">
        <v>0</v>
      </c>
      <c r="P30" s="111">
        <v>0</v>
      </c>
      <c r="Q30" s="98"/>
      <c r="R30" s="98"/>
      <c r="S30" s="335">
        <v>0</v>
      </c>
      <c r="T30" s="335">
        <v>0</v>
      </c>
      <c r="U30" s="328"/>
      <c r="V30" s="95"/>
      <c r="W30" s="95"/>
      <c r="X30" s="338">
        <v>3</v>
      </c>
      <c r="Y30" s="338">
        <v>3</v>
      </c>
      <c r="Z30" s="338">
        <v>3</v>
      </c>
      <c r="AA30" s="338">
        <v>3</v>
      </c>
      <c r="AB30" s="338">
        <v>3</v>
      </c>
      <c r="AC30" s="338">
        <v>3</v>
      </c>
      <c r="AD30" s="338">
        <v>3</v>
      </c>
      <c r="AE30" s="338">
        <v>3</v>
      </c>
      <c r="AF30" s="338">
        <v>3</v>
      </c>
      <c r="AG30" s="338">
        <v>3</v>
      </c>
      <c r="AH30" s="338">
        <v>3</v>
      </c>
      <c r="AI30" s="338">
        <v>3</v>
      </c>
      <c r="AJ30" s="110"/>
      <c r="AK30" s="110"/>
      <c r="AL30" s="335">
        <v>5</v>
      </c>
      <c r="AM30" s="335">
        <v>5</v>
      </c>
      <c r="AN30" s="335">
        <v>5</v>
      </c>
      <c r="AO30" s="335">
        <v>5</v>
      </c>
      <c r="AP30" s="329"/>
      <c r="AQ30" s="330"/>
      <c r="AR30" s="331"/>
      <c r="AS30" s="332"/>
      <c r="AT30" s="332"/>
      <c r="AU30" s="332"/>
      <c r="AV30" s="123">
        <f t="shared" si="9"/>
        <v>56</v>
      </c>
      <c r="AW30" s="73"/>
    </row>
    <row r="31" spans="1:49" ht="79.5" customHeight="1" thickBot="1" x14ac:dyDescent="0.25">
      <c r="A31" s="349" t="s">
        <v>219</v>
      </c>
      <c r="B31" s="481"/>
      <c r="C31" s="357"/>
      <c r="D31" s="354"/>
      <c r="E31" s="351">
        <v>0</v>
      </c>
      <c r="F31" s="111">
        <v>0</v>
      </c>
      <c r="G31" s="111">
        <v>0</v>
      </c>
      <c r="H31" s="111">
        <v>0</v>
      </c>
      <c r="I31" s="111">
        <v>0</v>
      </c>
      <c r="J31" s="111">
        <v>0</v>
      </c>
      <c r="K31" s="111">
        <v>0</v>
      </c>
      <c r="L31" s="111">
        <v>0</v>
      </c>
      <c r="M31" s="111">
        <v>0</v>
      </c>
      <c r="N31" s="111">
        <v>0</v>
      </c>
      <c r="O31" s="111">
        <v>0</v>
      </c>
      <c r="P31" s="111">
        <v>0</v>
      </c>
      <c r="Q31" s="98"/>
      <c r="R31" s="98"/>
      <c r="S31" s="335">
        <v>0</v>
      </c>
      <c r="T31" s="335">
        <v>0</v>
      </c>
      <c r="U31" s="328"/>
      <c r="V31" s="95"/>
      <c r="W31" s="95"/>
      <c r="X31" s="94">
        <v>2</v>
      </c>
      <c r="Y31" s="94">
        <v>2</v>
      </c>
      <c r="Z31" s="94">
        <v>2</v>
      </c>
      <c r="AA31" s="94">
        <v>2</v>
      </c>
      <c r="AB31" s="94">
        <v>2</v>
      </c>
      <c r="AC31" s="94">
        <v>2</v>
      </c>
      <c r="AD31" s="94">
        <v>2</v>
      </c>
      <c r="AE31" s="94">
        <v>2</v>
      </c>
      <c r="AF31" s="94">
        <v>2</v>
      </c>
      <c r="AG31" s="94">
        <v>2</v>
      </c>
      <c r="AH31" s="94">
        <v>2</v>
      </c>
      <c r="AI31" s="94">
        <v>2</v>
      </c>
      <c r="AJ31" s="93"/>
      <c r="AK31" s="93"/>
      <c r="AL31" s="105">
        <v>3</v>
      </c>
      <c r="AM31" s="105">
        <v>3</v>
      </c>
      <c r="AN31" s="105">
        <v>3</v>
      </c>
      <c r="AO31" s="105">
        <v>3</v>
      </c>
      <c r="AP31" s="329"/>
      <c r="AQ31" s="330"/>
      <c r="AR31" s="331"/>
      <c r="AS31" s="332"/>
      <c r="AT31" s="332"/>
      <c r="AU31" s="332"/>
      <c r="AV31" s="123">
        <f t="shared" si="9"/>
        <v>36</v>
      </c>
      <c r="AW31" s="73"/>
    </row>
    <row r="32" spans="1:49" ht="24" customHeight="1" thickBot="1" x14ac:dyDescent="0.25">
      <c r="A32" s="349" t="s">
        <v>92</v>
      </c>
      <c r="B32" s="482"/>
      <c r="C32" s="132"/>
      <c r="D32" s="355"/>
      <c r="E32" s="35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111">
        <v>0</v>
      </c>
      <c r="M32" s="111">
        <v>0</v>
      </c>
      <c r="N32" s="111">
        <v>0</v>
      </c>
      <c r="O32" s="111">
        <v>0</v>
      </c>
      <c r="P32" s="111">
        <v>0</v>
      </c>
      <c r="Q32" s="101"/>
      <c r="R32" s="334"/>
      <c r="S32" s="335">
        <v>0</v>
      </c>
      <c r="T32" s="335">
        <v>0</v>
      </c>
      <c r="U32" s="343"/>
      <c r="V32" s="108"/>
      <c r="W32" s="108"/>
      <c r="X32" s="107">
        <v>6</v>
      </c>
      <c r="Y32" s="107">
        <v>6</v>
      </c>
      <c r="Z32" s="107">
        <v>6</v>
      </c>
      <c r="AA32" s="107">
        <v>6</v>
      </c>
      <c r="AB32" s="107">
        <v>6</v>
      </c>
      <c r="AC32" s="107">
        <v>6</v>
      </c>
      <c r="AD32" s="107">
        <v>6</v>
      </c>
      <c r="AE32" s="107">
        <v>6</v>
      </c>
      <c r="AF32" s="107">
        <v>6</v>
      </c>
      <c r="AG32" s="107">
        <v>6</v>
      </c>
      <c r="AH32" s="107">
        <v>6</v>
      </c>
      <c r="AI32" s="107">
        <v>6</v>
      </c>
      <c r="AJ32" s="101"/>
      <c r="AK32" s="101"/>
      <c r="AL32" s="112">
        <v>0</v>
      </c>
      <c r="AM32" s="100">
        <v>0</v>
      </c>
      <c r="AN32" s="100">
        <v>0</v>
      </c>
      <c r="AO32" s="112">
        <v>0</v>
      </c>
      <c r="AP32" s="344"/>
      <c r="AQ32" s="345"/>
      <c r="AR32" s="346"/>
      <c r="AS32" s="347"/>
      <c r="AT32" s="347"/>
      <c r="AU32" s="348"/>
      <c r="AV32" s="123">
        <f>SUM(X32:AS32)</f>
        <v>72</v>
      </c>
      <c r="AW32" s="73"/>
    </row>
    <row r="33" spans="1:50" ht="35.1" customHeight="1" x14ac:dyDescent="0.25">
      <c r="A33" s="74"/>
      <c r="B33" s="74"/>
      <c r="C33" s="75"/>
      <c r="D33" s="76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64"/>
      <c r="AT33" s="64"/>
      <c r="AU33" s="64"/>
      <c r="AV33" s="72"/>
      <c r="AW33" s="73"/>
    </row>
    <row r="34" spans="1:50" ht="35.1" customHeight="1" x14ac:dyDescent="0.25">
      <c r="A34" s="74"/>
      <c r="B34" s="503"/>
      <c r="C34" s="800" t="s">
        <v>296</v>
      </c>
      <c r="D34" s="801"/>
      <c r="E34" s="801"/>
      <c r="F34" s="801"/>
      <c r="G34" s="802"/>
      <c r="H34" s="803"/>
      <c r="I34" s="804"/>
      <c r="J34" s="804"/>
      <c r="K34" s="804"/>
      <c r="L34" s="805"/>
      <c r="M34" s="504"/>
      <c r="N34" s="806" t="s">
        <v>164</v>
      </c>
      <c r="O34" s="807"/>
      <c r="P34" s="807"/>
      <c r="Q34" s="807"/>
      <c r="R34" s="807"/>
      <c r="S34" s="807"/>
      <c r="T34" s="808"/>
      <c r="U34" s="65"/>
      <c r="V34" s="806" t="s">
        <v>163</v>
      </c>
      <c r="W34" s="807"/>
      <c r="X34" s="807"/>
      <c r="Y34" s="807"/>
      <c r="Z34" s="808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58"/>
      <c r="AT34" s="58"/>
      <c r="AU34" s="58"/>
      <c r="AV34" s="501"/>
      <c r="AW34" s="502"/>
      <c r="AX34" s="152"/>
    </row>
    <row r="35" spans="1:50" ht="35.1" customHeight="1" x14ac:dyDescent="0.25">
      <c r="A35" s="74"/>
      <c r="B35" s="471"/>
      <c r="C35" s="803"/>
      <c r="D35" s="804"/>
      <c r="E35" s="804"/>
      <c r="F35" s="804"/>
      <c r="G35" s="805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58"/>
      <c r="AT35" s="58"/>
      <c r="AU35" s="58"/>
      <c r="AV35" s="501"/>
      <c r="AW35" s="502"/>
      <c r="AX35" s="152"/>
    </row>
    <row r="36" spans="1:50" ht="35.1" customHeight="1" x14ac:dyDescent="0.25">
      <c r="A36" s="74"/>
      <c r="B36" s="74"/>
      <c r="C36" s="75"/>
      <c r="D36" s="76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64"/>
      <c r="AT36" s="64"/>
      <c r="AU36" s="64"/>
      <c r="AV36" s="72"/>
      <c r="AW36" s="73"/>
    </row>
    <row r="37" spans="1:50" ht="35.1" customHeight="1" x14ac:dyDescent="0.25">
      <c r="A37" s="77"/>
      <c r="B37" s="77"/>
      <c r="C37" s="75"/>
      <c r="D37" s="76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64"/>
      <c r="AT37" s="64"/>
      <c r="AU37" s="64"/>
      <c r="AV37" s="72"/>
      <c r="AW37" s="73"/>
    </row>
    <row r="38" spans="1:50" ht="35.1" customHeight="1" x14ac:dyDescent="0.25">
      <c r="A38" s="78"/>
      <c r="B38" s="78"/>
      <c r="C38" s="75"/>
      <c r="D38" s="76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64"/>
      <c r="AT38" s="64"/>
      <c r="AU38" s="64"/>
      <c r="AV38" s="72"/>
      <c r="AW38" s="73"/>
    </row>
    <row r="39" spans="1:50" ht="35.1" customHeight="1" x14ac:dyDescent="0.25">
      <c r="A39" s="78"/>
      <c r="B39" s="78"/>
      <c r="C39" s="75"/>
      <c r="D39" s="76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64"/>
      <c r="AT39" s="64"/>
      <c r="AU39" s="64"/>
      <c r="AV39" s="72"/>
      <c r="AW39" s="73"/>
    </row>
    <row r="40" spans="1:50" ht="35.1" customHeight="1" x14ac:dyDescent="0.25">
      <c r="A40" s="78"/>
      <c r="B40" s="78"/>
      <c r="C40" s="75"/>
      <c r="D40" s="76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64"/>
      <c r="AT40" s="64"/>
      <c r="AU40" s="64"/>
      <c r="AV40" s="72"/>
      <c r="AW40" s="73"/>
    </row>
    <row r="41" spans="1:50" ht="35.1" customHeight="1" x14ac:dyDescent="0.25">
      <c r="A41" s="78"/>
      <c r="B41" s="78"/>
      <c r="C41" s="75"/>
      <c r="D41" s="76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64"/>
      <c r="AT41" s="64"/>
      <c r="AU41" s="64"/>
      <c r="AV41" s="72"/>
      <c r="AW41" s="73"/>
    </row>
    <row r="42" spans="1:50" ht="35.1" customHeight="1" x14ac:dyDescent="0.25">
      <c r="A42" s="78"/>
      <c r="B42" s="78"/>
      <c r="C42" s="75"/>
      <c r="D42" s="76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64"/>
      <c r="AT42" s="64"/>
      <c r="AU42" s="64"/>
      <c r="AV42" s="72"/>
      <c r="AW42" s="73"/>
    </row>
    <row r="43" spans="1:50" ht="35.1" customHeight="1" x14ac:dyDescent="0.25">
      <c r="A43" s="78"/>
      <c r="B43" s="78"/>
      <c r="C43" s="68"/>
      <c r="D43" s="69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0"/>
      <c r="Y43" s="70"/>
      <c r="Z43" s="71"/>
      <c r="AA43" s="71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1"/>
      <c r="AM43" s="71"/>
      <c r="AN43" s="71"/>
      <c r="AO43" s="71"/>
      <c r="AP43" s="71"/>
      <c r="AQ43" s="71"/>
      <c r="AR43" s="71"/>
      <c r="AS43" s="64"/>
      <c r="AT43" s="64"/>
      <c r="AU43" s="64"/>
      <c r="AV43" s="72"/>
      <c r="AW43" s="73"/>
    </row>
    <row r="44" spans="1:50" ht="35.1" customHeight="1" x14ac:dyDescent="0.25">
      <c r="A44" s="78"/>
      <c r="B44" s="78"/>
      <c r="C44" s="68"/>
      <c r="D44" s="69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0"/>
      <c r="Y44" s="70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64"/>
      <c r="AT44" s="64"/>
      <c r="AU44" s="64"/>
      <c r="AV44" s="72"/>
      <c r="AW44" s="73"/>
    </row>
    <row r="45" spans="1:50" ht="35.1" customHeight="1" x14ac:dyDescent="0.25">
      <c r="A45" s="79"/>
      <c r="B45" s="79"/>
      <c r="C45" s="68"/>
      <c r="D45" s="69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0"/>
      <c r="Y45" s="70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64"/>
      <c r="AT45" s="64"/>
      <c r="AU45" s="64"/>
      <c r="AV45" s="72"/>
      <c r="AW45" s="73"/>
    </row>
    <row r="46" spans="1:50" ht="35.1" customHeight="1" x14ac:dyDescent="0.25">
      <c r="A46" s="80"/>
      <c r="B46" s="80"/>
      <c r="C46" s="68"/>
      <c r="D46" s="69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0"/>
      <c r="Y46" s="70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64"/>
      <c r="AT46" s="64"/>
      <c r="AU46" s="64"/>
      <c r="AV46" s="72"/>
      <c r="AW46" s="73"/>
    </row>
    <row r="47" spans="1:50" ht="35.1" customHeight="1" x14ac:dyDescent="0.25">
      <c r="A47" s="78"/>
      <c r="B47" s="78"/>
      <c r="C47" s="75"/>
      <c r="D47" s="76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64"/>
      <c r="AT47" s="64"/>
      <c r="AU47" s="64"/>
      <c r="AV47" s="72"/>
      <c r="AW47" s="73"/>
    </row>
    <row r="48" spans="1:50" ht="35.1" customHeight="1" x14ac:dyDescent="0.25">
      <c r="A48" s="74"/>
      <c r="B48" s="74"/>
      <c r="C48" s="75"/>
      <c r="D48" s="76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64"/>
      <c r="AT48" s="64"/>
      <c r="AU48" s="64"/>
      <c r="AV48" s="72"/>
      <c r="AW48" s="73"/>
    </row>
    <row r="49" spans="1:49" ht="35.1" customHeight="1" x14ac:dyDescent="0.25">
      <c r="A49" s="74"/>
      <c r="B49" s="74"/>
      <c r="C49" s="68"/>
      <c r="D49" s="69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0"/>
      <c r="Y49" s="70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64"/>
      <c r="AT49" s="64"/>
      <c r="AU49" s="64"/>
      <c r="AV49" s="72"/>
      <c r="AW49" s="73"/>
    </row>
    <row r="50" spans="1:49" ht="35.1" customHeight="1" x14ac:dyDescent="0.25">
      <c r="A50" s="74"/>
      <c r="B50" s="74"/>
      <c r="C50" s="68"/>
      <c r="D50" s="69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0"/>
      <c r="Y50" s="70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64"/>
      <c r="AT50" s="64"/>
      <c r="AU50" s="64"/>
      <c r="AV50" s="72"/>
      <c r="AW50" s="73"/>
    </row>
    <row r="51" spans="1:49" ht="35.1" customHeight="1" x14ac:dyDescent="0.25">
      <c r="A51" s="74"/>
      <c r="B51" s="74"/>
      <c r="C51" s="68"/>
      <c r="D51" s="69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0"/>
      <c r="Y51" s="70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64"/>
      <c r="AT51" s="64"/>
      <c r="AU51" s="64"/>
      <c r="AV51" s="72"/>
      <c r="AW51" s="73"/>
    </row>
    <row r="52" spans="1:49" ht="35.1" customHeight="1" x14ac:dyDescent="0.25">
      <c r="A52" s="78"/>
      <c r="B52" s="78"/>
      <c r="C52" s="75"/>
      <c r="D52" s="76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64"/>
      <c r="AT52" s="64"/>
      <c r="AU52" s="64"/>
      <c r="AV52" s="72"/>
      <c r="AW52" s="73"/>
    </row>
    <row r="53" spans="1:49" ht="35.1" customHeight="1" x14ac:dyDescent="0.25">
      <c r="A53" s="78"/>
      <c r="B53" s="78"/>
      <c r="C53" s="75"/>
      <c r="D53" s="76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64"/>
      <c r="AT53" s="64"/>
      <c r="AU53" s="64"/>
      <c r="AV53" s="72"/>
      <c r="AW53" s="73"/>
    </row>
    <row r="54" spans="1:49" ht="35.1" customHeight="1" x14ac:dyDescent="0.25">
      <c r="A54" s="79"/>
      <c r="B54" s="79"/>
      <c r="C54" s="68"/>
      <c r="D54" s="69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0"/>
      <c r="Y54" s="70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64"/>
      <c r="AT54" s="64"/>
      <c r="AU54" s="64"/>
      <c r="AV54" s="72"/>
      <c r="AW54" s="73"/>
    </row>
    <row r="55" spans="1:49" ht="35.1" customHeight="1" x14ac:dyDescent="0.25">
      <c r="A55" s="81"/>
      <c r="B55" s="81"/>
      <c r="C55" s="68"/>
      <c r="D55" s="69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0"/>
      <c r="Y55" s="70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64"/>
      <c r="AT55" s="64"/>
      <c r="AU55" s="64"/>
      <c r="AV55" s="72"/>
      <c r="AW55" s="73"/>
    </row>
    <row r="56" spans="1:49" ht="35.1" customHeight="1" x14ac:dyDescent="0.25">
      <c r="A56" s="74"/>
      <c r="B56" s="74"/>
      <c r="C56" s="75"/>
      <c r="D56" s="76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64"/>
      <c r="AT56" s="64"/>
      <c r="AU56" s="64"/>
      <c r="AV56" s="72"/>
      <c r="AW56" s="73"/>
    </row>
    <row r="57" spans="1:49" ht="35.1" customHeight="1" x14ac:dyDescent="0.25">
      <c r="A57" s="78"/>
      <c r="B57" s="78"/>
      <c r="C57" s="75"/>
      <c r="D57" s="76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64"/>
      <c r="AT57" s="64"/>
      <c r="AU57" s="64"/>
      <c r="AV57" s="72"/>
      <c r="AW57" s="73"/>
    </row>
    <row r="58" spans="1:49" ht="15.75" x14ac:dyDescent="0.2">
      <c r="A58" s="78"/>
      <c r="B58" s="78"/>
      <c r="AT58" s="73"/>
      <c r="AV58" s="82"/>
    </row>
    <row r="59" spans="1:49" ht="15.75" x14ac:dyDescent="0.2">
      <c r="A59" s="79"/>
      <c r="B59" s="79"/>
      <c r="AV59" s="82"/>
    </row>
    <row r="60" spans="1:49" ht="15.75" x14ac:dyDescent="0.2">
      <c r="A60" s="81"/>
      <c r="B60" s="81"/>
      <c r="AV60" s="82"/>
    </row>
    <row r="61" spans="1:49" ht="15.75" x14ac:dyDescent="0.2">
      <c r="A61" s="78"/>
      <c r="B61" s="78"/>
      <c r="AV61" s="82"/>
    </row>
    <row r="62" spans="1:49" ht="15.75" x14ac:dyDescent="0.2">
      <c r="A62" s="78"/>
      <c r="B62" s="78"/>
      <c r="AV62" s="82"/>
    </row>
    <row r="63" spans="1:49" ht="24" customHeight="1" x14ac:dyDescent="0.2">
      <c r="AV63" s="82"/>
    </row>
    <row r="64" spans="1:49" ht="20.45" customHeight="1" x14ac:dyDescent="0.2">
      <c r="AV64" s="82"/>
    </row>
    <row r="65" spans="48:48" ht="22.9" customHeight="1" x14ac:dyDescent="0.2">
      <c r="AV65" s="82"/>
    </row>
    <row r="66" spans="48:48" x14ac:dyDescent="0.2">
      <c r="AV66" s="82"/>
    </row>
    <row r="67" spans="48:48" x14ac:dyDescent="0.2">
      <c r="AV67" s="82"/>
    </row>
    <row r="68" spans="48:48" x14ac:dyDescent="0.2">
      <c r="AV68" s="82"/>
    </row>
    <row r="69" spans="48:48" ht="19.899999999999999" customHeight="1" x14ac:dyDescent="0.2">
      <c r="AV69" s="82"/>
    </row>
  </sheetData>
  <mergeCells count="29">
    <mergeCell ref="C34:G34"/>
    <mergeCell ref="H34:L34"/>
    <mergeCell ref="C35:G35"/>
    <mergeCell ref="N34:T34"/>
    <mergeCell ref="V34:Z34"/>
    <mergeCell ref="AA3:AC5"/>
    <mergeCell ref="AV3:AV7"/>
    <mergeCell ref="AN3:AQ5"/>
    <mergeCell ref="AD3:AD7"/>
    <mergeCell ref="AE3:AH5"/>
    <mergeCell ref="AI3:AI7"/>
    <mergeCell ref="AJ3:AL5"/>
    <mergeCell ref="AM3:AM7"/>
    <mergeCell ref="B3:B7"/>
    <mergeCell ref="A1:AU1"/>
    <mergeCell ref="R2:AF2"/>
    <mergeCell ref="A3:A7"/>
    <mergeCell ref="C3:C7"/>
    <mergeCell ref="D3:D7"/>
    <mergeCell ref="E3:H5"/>
    <mergeCell ref="I3:I7"/>
    <mergeCell ref="J3:L5"/>
    <mergeCell ref="M3:M7"/>
    <mergeCell ref="N3:Q5"/>
    <mergeCell ref="AR3:AU5"/>
    <mergeCell ref="R3:U5"/>
    <mergeCell ref="V3:V7"/>
    <mergeCell ref="W3:Y5"/>
    <mergeCell ref="Z3:Z7"/>
  </mergeCells>
  <pageMargins left="0.31496062992125984" right="0.19685039370078741" top="0.27559055118110237" bottom="0.39370078740157483" header="0.11811023622047245" footer="0"/>
  <pageSetup paperSize="9" scale="79" fitToHeight="0" orientation="landscape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5"/>
  <sheetViews>
    <sheetView tabSelected="1" topLeftCell="C1" workbookViewId="0">
      <selection activeCell="C1" sqref="C1"/>
    </sheetView>
  </sheetViews>
  <sheetFormatPr defaultColWidth="9.140625" defaultRowHeight="15" x14ac:dyDescent="0.25"/>
  <cols>
    <col min="1" max="2" width="9.140625" style="528" hidden="1" customWidth="1"/>
    <col min="3" max="4" width="7" style="528" customWidth="1"/>
    <col min="5" max="6" width="9.140625" style="528"/>
    <col min="7" max="7" width="14.42578125" style="528" customWidth="1"/>
    <col min="8" max="8" width="9.140625" style="528"/>
    <col min="9" max="9" width="17.28515625" style="528" customWidth="1"/>
    <col min="10" max="10" width="6.7109375" style="528" customWidth="1"/>
    <col min="11" max="11" width="6.42578125" style="528" customWidth="1"/>
    <col min="12" max="12" width="7.7109375" style="528" customWidth="1"/>
    <col min="13" max="13" width="9.140625" style="528"/>
    <col min="14" max="14" width="12.5703125" style="528" customWidth="1"/>
    <col min="15" max="16384" width="9.140625" style="528"/>
  </cols>
  <sheetData>
    <row r="3" spans="3:16" ht="15.75" x14ac:dyDescent="0.25">
      <c r="C3" s="809"/>
      <c r="D3" s="809"/>
    </row>
    <row r="4" spans="3:16" ht="15.75" x14ac:dyDescent="0.25">
      <c r="C4" s="529"/>
      <c r="D4" s="530"/>
      <c r="E4" s="531"/>
      <c r="F4" s="531"/>
      <c r="G4" s="531"/>
      <c r="M4" s="531"/>
      <c r="N4" s="532"/>
    </row>
    <row r="6" spans="3:16" ht="15.75" x14ac:dyDescent="0.25">
      <c r="E6" s="531"/>
      <c r="F6" s="531"/>
      <c r="G6" s="531"/>
      <c r="H6" s="531"/>
      <c r="I6" s="531"/>
      <c r="J6" s="533"/>
      <c r="K6" s="533"/>
      <c r="L6" s="533"/>
      <c r="M6" s="534"/>
      <c r="N6" s="531"/>
    </row>
    <row r="7" spans="3:16" x14ac:dyDescent="0.25">
      <c r="E7" s="535"/>
      <c r="F7" s="535"/>
      <c r="J7" s="536"/>
      <c r="K7" s="536"/>
    </row>
    <row r="8" spans="3:16" ht="15.75" x14ac:dyDescent="0.25">
      <c r="E8" s="537"/>
      <c r="F8" s="535"/>
      <c r="J8" s="810"/>
      <c r="K8" s="810"/>
      <c r="M8" s="810"/>
      <c r="N8" s="810"/>
    </row>
    <row r="9" spans="3:16" x14ac:dyDescent="0.25">
      <c r="E9" s="535"/>
      <c r="F9" s="535"/>
      <c r="J9" s="536"/>
      <c r="K9" s="536"/>
    </row>
    <row r="10" spans="3:16" ht="15.75" x14ac:dyDescent="0.25">
      <c r="E10" s="537"/>
      <c r="F10" s="535"/>
      <c r="J10" s="538"/>
      <c r="K10" s="538"/>
      <c r="M10" s="811"/>
      <c r="N10" s="810"/>
    </row>
    <row r="11" spans="3:16" x14ac:dyDescent="0.25">
      <c r="E11" s="535"/>
      <c r="F11" s="535"/>
      <c r="J11" s="536"/>
      <c r="K11" s="536"/>
      <c r="P11" s="539"/>
    </row>
    <row r="12" spans="3:16" ht="15.75" x14ac:dyDescent="0.25">
      <c r="E12" s="537"/>
      <c r="F12" s="535"/>
      <c r="J12" s="810"/>
      <c r="K12" s="810"/>
      <c r="M12" s="810"/>
      <c r="N12" s="810"/>
    </row>
    <row r="13" spans="3:16" x14ac:dyDescent="0.25">
      <c r="E13" s="535"/>
      <c r="F13" s="535"/>
      <c r="J13" s="536"/>
      <c r="K13" s="536"/>
    </row>
    <row r="14" spans="3:16" ht="15.75" x14ac:dyDescent="0.25">
      <c r="E14" s="537"/>
      <c r="F14" s="535"/>
      <c r="J14" s="810"/>
      <c r="K14" s="810"/>
      <c r="M14" s="810"/>
      <c r="N14" s="810"/>
    </row>
    <row r="15" spans="3:16" x14ac:dyDescent="0.25">
      <c r="E15" s="535"/>
      <c r="F15" s="535"/>
      <c r="J15" s="536"/>
      <c r="K15" s="536"/>
    </row>
    <row r="16" spans="3:16" ht="15.75" x14ac:dyDescent="0.25">
      <c r="E16" s="537"/>
      <c r="F16" s="535"/>
      <c r="J16" s="810"/>
      <c r="K16" s="810"/>
      <c r="M16" s="810"/>
      <c r="N16" s="810"/>
    </row>
    <row r="17" spans="4:14" x14ac:dyDescent="0.25">
      <c r="E17" s="535"/>
      <c r="F17" s="535"/>
      <c r="J17" s="536"/>
      <c r="K17" s="536"/>
    </row>
    <row r="18" spans="4:14" x14ac:dyDescent="0.25">
      <c r="D18" s="533"/>
      <c r="E18" s="533"/>
      <c r="F18" s="533"/>
      <c r="G18" s="533"/>
      <c r="M18" s="533"/>
      <c r="N18" s="533"/>
    </row>
    <row r="19" spans="4:14" x14ac:dyDescent="0.25">
      <c r="E19" s="535"/>
      <c r="F19" s="535"/>
      <c r="J19" s="536"/>
      <c r="K19" s="536"/>
    </row>
    <row r="20" spans="4:14" ht="15.75" x14ac:dyDescent="0.25">
      <c r="E20" s="812"/>
      <c r="F20" s="812"/>
      <c r="G20" s="812"/>
      <c r="H20" s="812"/>
      <c r="I20" s="812"/>
      <c r="J20" s="810"/>
      <c r="K20" s="810"/>
      <c r="M20" s="810"/>
      <c r="N20" s="810"/>
    </row>
    <row r="21" spans="4:14" ht="16.5" x14ac:dyDescent="0.25">
      <c r="J21" s="540"/>
    </row>
    <row r="25" spans="4:14" ht="16.5" x14ac:dyDescent="0.25">
      <c r="F25" s="533"/>
      <c r="G25" s="533"/>
      <c r="H25" s="533"/>
      <c r="I25" s="533"/>
      <c r="J25" s="540"/>
      <c r="K25" s="533"/>
      <c r="L25" s="533"/>
      <c r="M25" s="533"/>
      <c r="N25" s="533"/>
    </row>
  </sheetData>
  <mergeCells count="13">
    <mergeCell ref="J16:K16"/>
    <mergeCell ref="M16:N16"/>
    <mergeCell ref="J12:K12"/>
    <mergeCell ref="M12:N12"/>
    <mergeCell ref="E20:I20"/>
    <mergeCell ref="J20:K20"/>
    <mergeCell ref="M20:N20"/>
    <mergeCell ref="C3:D3"/>
    <mergeCell ref="J8:K8"/>
    <mergeCell ref="M8:N8"/>
    <mergeCell ref="M10:N10"/>
    <mergeCell ref="J14:K14"/>
    <mergeCell ref="M14:N1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Титульный лист</vt:lpstr>
      <vt:lpstr>Сводные данные по бюджету в (2</vt:lpstr>
      <vt:lpstr>График учебного процесса</vt:lpstr>
      <vt:lpstr>Учебный план</vt:lpstr>
      <vt:lpstr>1 курс_2023-24</vt:lpstr>
      <vt:lpstr>2 курс 2024-2025</vt:lpstr>
      <vt:lpstr>3 курс 2025-2026</vt:lpstr>
      <vt:lpstr>Лист согласования (2)</vt:lpstr>
      <vt:lpstr>'1 курс_2023-24'!Область_печати</vt:lpstr>
      <vt:lpstr>'3 курс 2025-2026'!Область_печати</vt:lpstr>
      <vt:lpstr>'График учебного процесса'!Область_печати</vt:lpstr>
      <vt:lpstr>'Сводные данные по бюджету в (2'!Область_печати</vt:lpstr>
      <vt:lpstr>'Титульный лист'!Область_печати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2024-09-23T06:37:08Z</dcterms:modified>
</cp:coreProperties>
</file>